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7115" windowHeight="8700"/>
  </bookViews>
  <sheets>
    <sheet name="Ясли" sheetId="4" r:id="rId1"/>
  </sheets>
  <calcPr calcId="124519"/>
</workbook>
</file>

<file path=xl/calcChain.xml><?xml version="1.0" encoding="utf-8"?>
<calcChain xmlns="http://schemas.openxmlformats.org/spreadsheetml/2006/main">
  <c r="E736" i="4"/>
  <c r="F736"/>
  <c r="G736"/>
  <c r="H736"/>
  <c r="D736"/>
  <c r="E311"/>
  <c r="F311"/>
  <c r="G311"/>
  <c r="H311"/>
  <c r="D311"/>
  <c r="E834"/>
  <c r="F834"/>
  <c r="G834"/>
  <c r="H834"/>
  <c r="D834"/>
  <c r="E817"/>
  <c r="F817"/>
  <c r="G817"/>
  <c r="H817"/>
  <c r="D817"/>
  <c r="D799"/>
  <c r="E799"/>
  <c r="F799"/>
  <c r="G799"/>
  <c r="H799"/>
  <c r="C751"/>
  <c r="H694"/>
  <c r="G694"/>
  <c r="F694"/>
  <c r="E694"/>
  <c r="D694"/>
  <c r="E649"/>
  <c r="F649"/>
  <c r="G649"/>
  <c r="H649"/>
  <c r="D649"/>
  <c r="C669"/>
  <c r="D656"/>
  <c r="E656"/>
  <c r="F656"/>
  <c r="G656"/>
  <c r="H656"/>
  <c r="D662"/>
  <c r="E662"/>
  <c r="F662"/>
  <c r="G662"/>
  <c r="H662"/>
  <c r="E611" l="1"/>
  <c r="F611"/>
  <c r="G611"/>
  <c r="H611"/>
  <c r="D611"/>
  <c r="C582"/>
  <c r="E537"/>
  <c r="F537"/>
  <c r="G537"/>
  <c r="H537"/>
  <c r="D537"/>
  <c r="H90"/>
  <c r="G90"/>
  <c r="F90"/>
  <c r="E90"/>
  <c r="D90"/>
  <c r="E521"/>
  <c r="F521"/>
  <c r="G521"/>
  <c r="H521"/>
  <c r="D521"/>
  <c r="C497"/>
  <c r="C413"/>
  <c r="D843"/>
  <c r="D847" s="1"/>
  <c r="E843"/>
  <c r="E847" s="1"/>
  <c r="F843"/>
  <c r="F847" s="1"/>
  <c r="G843"/>
  <c r="G847" s="1"/>
  <c r="H843"/>
  <c r="H847" s="1"/>
  <c r="E407"/>
  <c r="F407"/>
  <c r="G407"/>
  <c r="H407"/>
  <c r="D407"/>
  <c r="H360"/>
  <c r="G360"/>
  <c r="F360"/>
  <c r="E360"/>
  <c r="D360"/>
  <c r="C326"/>
  <c r="E292"/>
  <c r="F292"/>
  <c r="G292"/>
  <c r="H292"/>
  <c r="D292"/>
  <c r="E279"/>
  <c r="F279"/>
  <c r="G279"/>
  <c r="H279"/>
  <c r="D279"/>
  <c r="E177"/>
  <c r="F177"/>
  <c r="G177"/>
  <c r="H177"/>
  <c r="D177"/>
  <c r="C151"/>
  <c r="E139"/>
  <c r="F139"/>
  <c r="G139"/>
  <c r="H139"/>
  <c r="D139"/>
  <c r="E107"/>
  <c r="F107"/>
  <c r="G107"/>
  <c r="H107"/>
  <c r="D107"/>
  <c r="E409"/>
  <c r="F409"/>
  <c r="G409"/>
  <c r="H409"/>
  <c r="D409"/>
  <c r="E831"/>
  <c r="F831"/>
  <c r="G831"/>
  <c r="H831"/>
  <c r="D831"/>
  <c r="E828"/>
  <c r="F828"/>
  <c r="G828"/>
  <c r="H828"/>
  <c r="D828"/>
  <c r="E807"/>
  <c r="F807"/>
  <c r="G807"/>
  <c r="H807"/>
  <c r="D807"/>
  <c r="E798"/>
  <c r="F798"/>
  <c r="G798"/>
  <c r="H798"/>
  <c r="D796"/>
  <c r="D798" s="1"/>
  <c r="E790"/>
  <c r="F790"/>
  <c r="G790"/>
  <c r="H790"/>
  <c r="D790"/>
  <c r="E783"/>
  <c r="F783"/>
  <c r="G783"/>
  <c r="H783"/>
  <c r="D783"/>
  <c r="E781"/>
  <c r="F781"/>
  <c r="G781"/>
  <c r="H781"/>
  <c r="D781"/>
  <c r="E779"/>
  <c r="F779"/>
  <c r="G779"/>
  <c r="H779"/>
  <c r="D779"/>
  <c r="E777"/>
  <c r="F777"/>
  <c r="G777"/>
  <c r="H777"/>
  <c r="D777"/>
  <c r="E748"/>
  <c r="E750" s="1"/>
  <c r="F748"/>
  <c r="F750" s="1"/>
  <c r="G748"/>
  <c r="G750" s="1"/>
  <c r="H748"/>
  <c r="H750" s="1"/>
  <c r="D748"/>
  <c r="D750" s="1"/>
  <c r="E733"/>
  <c r="F733"/>
  <c r="G733"/>
  <c r="H733"/>
  <c r="D733"/>
  <c r="E729"/>
  <c r="F729"/>
  <c r="G729"/>
  <c r="H729"/>
  <c r="D729"/>
  <c r="E723"/>
  <c r="F723"/>
  <c r="G723"/>
  <c r="H723"/>
  <c r="D723"/>
  <c r="E715"/>
  <c r="F715"/>
  <c r="G715"/>
  <c r="H715"/>
  <c r="D715"/>
  <c r="E710"/>
  <c r="F710"/>
  <c r="G710"/>
  <c r="H710"/>
  <c r="D710"/>
  <c r="E707"/>
  <c r="E709" s="1"/>
  <c r="F707"/>
  <c r="F709" s="1"/>
  <c r="G707"/>
  <c r="G709" s="1"/>
  <c r="H707"/>
  <c r="H709" s="1"/>
  <c r="D707"/>
  <c r="D709" s="1"/>
  <c r="E701"/>
  <c r="F701"/>
  <c r="G701"/>
  <c r="H701"/>
  <c r="D701"/>
  <c r="E696"/>
  <c r="F696"/>
  <c r="G696"/>
  <c r="H696"/>
  <c r="D696"/>
  <c r="E692"/>
  <c r="F692"/>
  <c r="G692"/>
  <c r="H692"/>
  <c r="D692"/>
  <c r="E690"/>
  <c r="F690"/>
  <c r="G690"/>
  <c r="H690"/>
  <c r="D690"/>
  <c r="E666"/>
  <c r="E668" s="1"/>
  <c r="F666"/>
  <c r="F668" s="1"/>
  <c r="G666"/>
  <c r="G668" s="1"/>
  <c r="H666"/>
  <c r="H668" s="1"/>
  <c r="D666"/>
  <c r="D668" s="1"/>
  <c r="E653"/>
  <c r="F653"/>
  <c r="G653"/>
  <c r="H653"/>
  <c r="D653"/>
  <c r="E640"/>
  <c r="F640"/>
  <c r="G640"/>
  <c r="H640"/>
  <c r="D640"/>
  <c r="E633"/>
  <c r="F633"/>
  <c r="G633"/>
  <c r="H633"/>
  <c r="D633"/>
  <c r="E628"/>
  <c r="F628"/>
  <c r="G628"/>
  <c r="H628"/>
  <c r="D628"/>
  <c r="E625"/>
  <c r="E627" s="1"/>
  <c r="F625"/>
  <c r="F627" s="1"/>
  <c r="G625"/>
  <c r="G627" s="1"/>
  <c r="H625"/>
  <c r="H627" s="1"/>
  <c r="D625"/>
  <c r="D627" s="1"/>
  <c r="E619"/>
  <c r="F619"/>
  <c r="G619"/>
  <c r="H619"/>
  <c r="D619"/>
  <c r="E609"/>
  <c r="F609"/>
  <c r="G609"/>
  <c r="H609"/>
  <c r="D609"/>
  <c r="E607"/>
  <c r="F607"/>
  <c r="G607"/>
  <c r="H607"/>
  <c r="D607"/>
  <c r="E605"/>
  <c r="F605"/>
  <c r="G605"/>
  <c r="H605"/>
  <c r="D605"/>
  <c r="E579"/>
  <c r="F579"/>
  <c r="G579"/>
  <c r="H579"/>
  <c r="D579"/>
  <c r="E570"/>
  <c r="F570"/>
  <c r="G570"/>
  <c r="H570"/>
  <c r="D570"/>
  <c r="E567"/>
  <c r="F567"/>
  <c r="G567"/>
  <c r="H567"/>
  <c r="D567"/>
  <c r="E563"/>
  <c r="F563"/>
  <c r="G563"/>
  <c r="H563"/>
  <c r="D563"/>
  <c r="E558"/>
  <c r="F558"/>
  <c r="G558"/>
  <c r="H558"/>
  <c r="D558"/>
  <c r="E550"/>
  <c r="F550"/>
  <c r="G550"/>
  <c r="H550"/>
  <c r="D550"/>
  <c r="E540"/>
  <c r="F540"/>
  <c r="G540"/>
  <c r="H540"/>
  <c r="D540"/>
  <c r="E536"/>
  <c r="F536"/>
  <c r="G536"/>
  <c r="H536"/>
  <c r="D534"/>
  <c r="D536" s="1"/>
  <c r="E529"/>
  <c r="F529"/>
  <c r="G529"/>
  <c r="H529"/>
  <c r="D529"/>
  <c r="E519"/>
  <c r="F519"/>
  <c r="G519"/>
  <c r="H519"/>
  <c r="D519"/>
  <c r="E517"/>
  <c r="F517"/>
  <c r="G517"/>
  <c r="H517"/>
  <c r="D517"/>
  <c r="E494"/>
  <c r="F494"/>
  <c r="G494"/>
  <c r="H494"/>
  <c r="D494"/>
  <c r="E489"/>
  <c r="F489"/>
  <c r="G489"/>
  <c r="H489"/>
  <c r="D489"/>
  <c r="E480"/>
  <c r="F480"/>
  <c r="G480"/>
  <c r="H480"/>
  <c r="D480"/>
  <c r="E477"/>
  <c r="F477"/>
  <c r="G477"/>
  <c r="H477"/>
  <c r="D477"/>
  <c r="E474"/>
  <c r="F474"/>
  <c r="G474"/>
  <c r="H474"/>
  <c r="D474"/>
  <c r="E471"/>
  <c r="F471"/>
  <c r="G471"/>
  <c r="H471"/>
  <c r="D471"/>
  <c r="E466"/>
  <c r="F466"/>
  <c r="G466"/>
  <c r="H466"/>
  <c r="D466"/>
  <c r="E456"/>
  <c r="F456"/>
  <c r="G456"/>
  <c r="H456"/>
  <c r="D456"/>
  <c r="E452"/>
  <c r="F452"/>
  <c r="G452"/>
  <c r="H452"/>
  <c r="D452"/>
  <c r="E449"/>
  <c r="E451" s="1"/>
  <c r="F449"/>
  <c r="F451" s="1"/>
  <c r="G449"/>
  <c r="G451" s="1"/>
  <c r="H449"/>
  <c r="H451" s="1"/>
  <c r="D449"/>
  <c r="D451" s="1"/>
  <c r="E443"/>
  <c r="F443"/>
  <c r="G443"/>
  <c r="H443"/>
  <c r="D443"/>
  <c r="E436"/>
  <c r="F436"/>
  <c r="G436"/>
  <c r="H436"/>
  <c r="D436"/>
  <c r="E434"/>
  <c r="F434"/>
  <c r="G434"/>
  <c r="H434"/>
  <c r="D434"/>
  <c r="E432"/>
  <c r="F432"/>
  <c r="G432"/>
  <c r="H432"/>
  <c r="D432"/>
  <c r="E404"/>
  <c r="F404"/>
  <c r="G404"/>
  <c r="H404"/>
  <c r="D404"/>
  <c r="E400"/>
  <c r="F400"/>
  <c r="G400"/>
  <c r="H400"/>
  <c r="D400"/>
  <c r="E395"/>
  <c r="F395"/>
  <c r="G395"/>
  <c r="H395"/>
  <c r="D395"/>
  <c r="E387"/>
  <c r="F387"/>
  <c r="G387"/>
  <c r="H387"/>
  <c r="D387"/>
  <c r="E377"/>
  <c r="F377"/>
  <c r="G377"/>
  <c r="H377"/>
  <c r="D377"/>
  <c r="E369"/>
  <c r="F369"/>
  <c r="G369"/>
  <c r="H369"/>
  <c r="D369"/>
  <c r="E368"/>
  <c r="F368"/>
  <c r="G368"/>
  <c r="H368"/>
  <c r="D368"/>
  <c r="E366"/>
  <c r="F366"/>
  <c r="G366"/>
  <c r="H366"/>
  <c r="D366"/>
  <c r="E353"/>
  <c r="F353"/>
  <c r="G353"/>
  <c r="H353"/>
  <c r="D353"/>
  <c r="H351"/>
  <c r="G351"/>
  <c r="F351"/>
  <c r="E351"/>
  <c r="D351"/>
  <c r="H349"/>
  <c r="G349"/>
  <c r="F349"/>
  <c r="E349"/>
  <c r="D349"/>
  <c r="H347"/>
  <c r="G347"/>
  <c r="F347"/>
  <c r="E347"/>
  <c r="D347"/>
  <c r="H261"/>
  <c r="G261"/>
  <c r="F261"/>
  <c r="E261"/>
  <c r="D261"/>
  <c r="E323"/>
  <c r="E325" s="1"/>
  <c r="F323"/>
  <c r="F325" s="1"/>
  <c r="G323"/>
  <c r="G325" s="1"/>
  <c r="H323"/>
  <c r="H325" s="1"/>
  <c r="D323"/>
  <c r="D325" s="1"/>
  <c r="E308"/>
  <c r="F308"/>
  <c r="G308"/>
  <c r="H308"/>
  <c r="D308"/>
  <c r="E304"/>
  <c r="F304"/>
  <c r="G304"/>
  <c r="H304"/>
  <c r="D304"/>
  <c r="E297"/>
  <c r="F297"/>
  <c r="G297"/>
  <c r="H297"/>
  <c r="D297"/>
  <c r="E282"/>
  <c r="F282"/>
  <c r="G282"/>
  <c r="H282"/>
  <c r="D282"/>
  <c r="E263"/>
  <c r="F263"/>
  <c r="G263"/>
  <c r="H263"/>
  <c r="D263"/>
  <c r="E276"/>
  <c r="F276"/>
  <c r="G276"/>
  <c r="H276"/>
  <c r="H278" s="1"/>
  <c r="E278"/>
  <c r="F278"/>
  <c r="G278"/>
  <c r="D276"/>
  <c r="D278" s="1"/>
  <c r="E270"/>
  <c r="F270"/>
  <c r="G270"/>
  <c r="H270"/>
  <c r="D270"/>
  <c r="E265"/>
  <c r="F265"/>
  <c r="G265"/>
  <c r="H265"/>
  <c r="D265"/>
  <c r="H259"/>
  <c r="G259"/>
  <c r="F259"/>
  <c r="E259"/>
  <c r="D259"/>
  <c r="E235"/>
  <c r="F235"/>
  <c r="G235"/>
  <c r="H235"/>
  <c r="D235"/>
  <c r="E231"/>
  <c r="F231"/>
  <c r="G231"/>
  <c r="H231"/>
  <c r="D231"/>
  <c r="E225"/>
  <c r="F225"/>
  <c r="G225"/>
  <c r="H225"/>
  <c r="D225"/>
  <c r="E222"/>
  <c r="F222"/>
  <c r="G222"/>
  <c r="H222"/>
  <c r="D222"/>
  <c r="E218"/>
  <c r="F218"/>
  <c r="G218"/>
  <c r="H218"/>
  <c r="D218"/>
  <c r="E213"/>
  <c r="F213"/>
  <c r="G213"/>
  <c r="H213"/>
  <c r="D213"/>
  <c r="E204"/>
  <c r="F204"/>
  <c r="G204"/>
  <c r="H204"/>
  <c r="D204"/>
  <c r="E196"/>
  <c r="F196"/>
  <c r="G196"/>
  <c r="H196"/>
  <c r="D196"/>
  <c r="E193"/>
  <c r="F193"/>
  <c r="G193"/>
  <c r="H193"/>
  <c r="D193"/>
  <c r="E190"/>
  <c r="E192" s="1"/>
  <c r="F190"/>
  <c r="F192" s="1"/>
  <c r="G190"/>
  <c r="G192" s="1"/>
  <c r="H190"/>
  <c r="H192" s="1"/>
  <c r="D190"/>
  <c r="D192" s="1"/>
  <c r="E184"/>
  <c r="F184"/>
  <c r="G184"/>
  <c r="H184"/>
  <c r="D184"/>
  <c r="H175"/>
  <c r="G175"/>
  <c r="F175"/>
  <c r="E175"/>
  <c r="D175"/>
  <c r="H146"/>
  <c r="G146"/>
  <c r="F146"/>
  <c r="E146"/>
  <c r="D146"/>
  <c r="H173"/>
  <c r="G173"/>
  <c r="F173"/>
  <c r="E173"/>
  <c r="D173"/>
  <c r="E148"/>
  <c r="F148"/>
  <c r="G148"/>
  <c r="H148"/>
  <c r="D148"/>
  <c r="E133"/>
  <c r="F133"/>
  <c r="G133"/>
  <c r="H133"/>
  <c r="D133"/>
  <c r="E136"/>
  <c r="F136"/>
  <c r="G136"/>
  <c r="H136"/>
  <c r="D136"/>
  <c r="E141"/>
  <c r="F141"/>
  <c r="G141"/>
  <c r="H141"/>
  <c r="D141"/>
  <c r="E125"/>
  <c r="F125"/>
  <c r="G125"/>
  <c r="H125"/>
  <c r="D125"/>
  <c r="E119"/>
  <c r="F119"/>
  <c r="G119"/>
  <c r="H119"/>
  <c r="D119"/>
  <c r="E111"/>
  <c r="F111"/>
  <c r="G111"/>
  <c r="H111"/>
  <c r="D111"/>
  <c r="E106"/>
  <c r="F106"/>
  <c r="G106"/>
  <c r="H106"/>
  <c r="D106"/>
  <c r="E104"/>
  <c r="F104"/>
  <c r="G104"/>
  <c r="H104"/>
  <c r="D104"/>
  <c r="E98"/>
  <c r="F98"/>
  <c r="G98"/>
  <c r="H98"/>
  <c r="D98"/>
  <c r="E88"/>
  <c r="F88"/>
  <c r="G88"/>
  <c r="H88"/>
  <c r="D88"/>
  <c r="E86"/>
  <c r="F86"/>
  <c r="G86"/>
  <c r="H86"/>
  <c r="D86"/>
  <c r="E67"/>
  <c r="F67"/>
  <c r="G67"/>
  <c r="H67"/>
  <c r="D67"/>
  <c r="E57"/>
  <c r="F57"/>
  <c r="G57"/>
  <c r="H57"/>
  <c r="D57"/>
  <c r="E54"/>
  <c r="F54"/>
  <c r="G54"/>
  <c r="H54"/>
  <c r="D54"/>
  <c r="E50"/>
  <c r="F50"/>
  <c r="G50"/>
  <c r="H50"/>
  <c r="D50"/>
  <c r="E42"/>
  <c r="F42"/>
  <c r="G42"/>
  <c r="H42"/>
  <c r="D42"/>
  <c r="E34"/>
  <c r="F34"/>
  <c r="G34"/>
  <c r="H34"/>
  <c r="D34"/>
  <c r="E28"/>
  <c r="F28"/>
  <c r="G28"/>
  <c r="H28"/>
  <c r="D28"/>
  <c r="E25"/>
  <c r="E27" s="1"/>
  <c r="F25"/>
  <c r="F27" s="1"/>
  <c r="G25"/>
  <c r="G27" s="1"/>
  <c r="H25"/>
  <c r="H27" s="1"/>
  <c r="D25"/>
  <c r="D27" s="1"/>
  <c r="E19"/>
  <c r="F19"/>
  <c r="G19"/>
  <c r="H19"/>
  <c r="D19"/>
  <c r="E12"/>
  <c r="F12"/>
  <c r="G12"/>
  <c r="H12"/>
  <c r="D12"/>
  <c r="E10"/>
  <c r="F10"/>
  <c r="G10"/>
  <c r="H10"/>
  <c r="D10"/>
  <c r="E8"/>
  <c r="F8"/>
  <c r="G8"/>
  <c r="H8"/>
  <c r="D8"/>
  <c r="E6"/>
  <c r="F6"/>
  <c r="G6"/>
  <c r="H6"/>
  <c r="D6"/>
  <c r="D448" l="1"/>
  <c r="G448"/>
  <c r="E448"/>
  <c r="H448"/>
  <c r="F448"/>
  <c r="D412"/>
  <c r="G412"/>
  <c r="E412"/>
  <c r="H412"/>
  <c r="F412"/>
  <c r="D833"/>
  <c r="G833"/>
  <c r="E833"/>
  <c r="F833"/>
  <c r="H706"/>
  <c r="H833"/>
  <c r="F706"/>
  <c r="E189"/>
  <c r="G189"/>
  <c r="D706"/>
  <c r="G706"/>
  <c r="E706"/>
  <c r="D624"/>
  <c r="G624"/>
  <c r="E624"/>
  <c r="H103"/>
  <c r="F103"/>
  <c r="H569"/>
  <c r="F569"/>
  <c r="H624"/>
  <c r="F624"/>
  <c r="D569"/>
  <c r="G569"/>
  <c r="E569"/>
  <c r="D103"/>
  <c r="G103"/>
  <c r="E103"/>
  <c r="H533"/>
  <c r="F533"/>
  <c r="E365"/>
  <c r="G365"/>
  <c r="D533"/>
  <c r="G533"/>
  <c r="E533"/>
  <c r="D365"/>
  <c r="F365"/>
  <c r="H365"/>
  <c r="E275"/>
  <c r="H310"/>
  <c r="F310"/>
  <c r="D310"/>
  <c r="G310"/>
  <c r="E310"/>
  <c r="F189"/>
  <c r="H189"/>
  <c r="D275"/>
  <c r="F275"/>
  <c r="H275"/>
  <c r="G275"/>
  <c r="D189"/>
  <c r="H150"/>
  <c r="F150"/>
  <c r="D150"/>
  <c r="G150"/>
  <c r="E150"/>
  <c r="H735"/>
  <c r="F735"/>
  <c r="D735"/>
  <c r="G735"/>
  <c r="E735"/>
  <c r="D138"/>
  <c r="G138"/>
  <c r="E138"/>
  <c r="H138"/>
  <c r="F138"/>
  <c r="H71"/>
  <c r="F71"/>
  <c r="H24"/>
  <c r="F24"/>
  <c r="D24"/>
  <c r="G24"/>
  <c r="D479"/>
  <c r="G479"/>
  <c r="E479"/>
  <c r="D496"/>
  <c r="G496"/>
  <c r="E496"/>
  <c r="H496"/>
  <c r="F496"/>
  <c r="D581"/>
  <c r="G581"/>
  <c r="E581"/>
  <c r="D224"/>
  <c r="G224"/>
  <c r="E224"/>
  <c r="D237"/>
  <c r="G237"/>
  <c r="E237"/>
  <c r="H237"/>
  <c r="F237"/>
  <c r="H406"/>
  <c r="F406"/>
  <c r="H655"/>
  <c r="F655"/>
  <c r="D655"/>
  <c r="G655"/>
  <c r="E655"/>
  <c r="E24"/>
  <c r="H56"/>
  <c r="F56"/>
  <c r="D56"/>
  <c r="G56"/>
  <c r="E56"/>
  <c r="D71"/>
  <c r="G71"/>
  <c r="E71"/>
  <c r="H224"/>
  <c r="F224"/>
  <c r="D406"/>
  <c r="G406"/>
  <c r="E406"/>
  <c r="H479"/>
  <c r="F479"/>
  <c r="H581"/>
  <c r="F581"/>
  <c r="H795"/>
  <c r="F795"/>
  <c r="D795"/>
  <c r="G795"/>
  <c r="E795"/>
  <c r="E866"/>
  <c r="E875" s="1"/>
  <c r="F866"/>
  <c r="F875" s="1"/>
  <c r="G866"/>
  <c r="G875" s="1"/>
  <c r="H866"/>
  <c r="H875" s="1"/>
  <c r="D866"/>
  <c r="D875" s="1"/>
  <c r="E582" l="1"/>
  <c r="F72"/>
  <c r="F151"/>
  <c r="E848"/>
  <c r="D848"/>
  <c r="G751"/>
  <c r="H238"/>
  <c r="G848"/>
  <c r="E751"/>
  <c r="D751"/>
  <c r="H751"/>
  <c r="G669"/>
  <c r="F669"/>
  <c r="D582"/>
  <c r="H497"/>
  <c r="E238"/>
  <c r="G497"/>
  <c r="D865"/>
  <c r="D874" s="1"/>
  <c r="G151"/>
  <c r="G72"/>
  <c r="F867"/>
  <c r="F876" s="1"/>
  <c r="D326"/>
  <c r="H867"/>
  <c r="H876" s="1"/>
  <c r="G326"/>
  <c r="E72"/>
  <c r="G867"/>
  <c r="G876" s="1"/>
  <c r="F751"/>
  <c r="G865"/>
  <c r="G874" s="1"/>
  <c r="G868"/>
  <c r="G877" s="1"/>
  <c r="H72"/>
  <c r="D867"/>
  <c r="D876" s="1"/>
  <c r="D868"/>
  <c r="D877" s="1"/>
  <c r="H865"/>
  <c r="E867"/>
  <c r="E876" s="1"/>
  <c r="F582"/>
  <c r="D72"/>
  <c r="E868"/>
  <c r="E877" s="1"/>
  <c r="H868"/>
  <c r="H877" s="1"/>
  <c r="F848"/>
  <c r="F868"/>
  <c r="F877" s="1"/>
  <c r="E669"/>
  <c r="D669"/>
  <c r="H669"/>
  <c r="G582"/>
  <c r="F497"/>
  <c r="D413"/>
  <c r="E326"/>
  <c r="F238"/>
  <c r="G238"/>
  <c r="E865"/>
  <c r="E874" s="1"/>
  <c r="H151"/>
  <c r="E497"/>
  <c r="D497"/>
  <c r="F413"/>
  <c r="F865"/>
  <c r="H413"/>
  <c r="H326"/>
  <c r="H582"/>
  <c r="F326"/>
  <c r="D238"/>
  <c r="H848"/>
  <c r="E413"/>
  <c r="E151"/>
  <c r="D151"/>
  <c r="G413"/>
  <c r="D869" l="1"/>
  <c r="F869"/>
  <c r="E878"/>
  <c r="H869"/>
  <c r="D878"/>
  <c r="E869"/>
  <c r="G878"/>
  <c r="F874"/>
  <c r="F878" s="1"/>
  <c r="G869"/>
  <c r="H874"/>
  <c r="H878" s="1"/>
</calcChain>
</file>

<file path=xl/sharedStrings.xml><?xml version="1.0" encoding="utf-8"?>
<sst xmlns="http://schemas.openxmlformats.org/spreadsheetml/2006/main" count="1688" uniqueCount="475">
  <si>
    <t>Категория:</t>
  </si>
  <si>
    <t>Пищевые вещества, г</t>
  </si>
  <si>
    <t>Прием пищи</t>
  </si>
  <si>
    <t>Наименование блюда</t>
  </si>
  <si>
    <t>Выход блюда</t>
  </si>
  <si>
    <t>Б</t>
  </si>
  <si>
    <t>Ж</t>
  </si>
  <si>
    <t>У</t>
  </si>
  <si>
    <t>Энергетическая ценность (ккал)</t>
  </si>
  <si>
    <t>Витамин С</t>
  </si>
  <si>
    <t>№ рецептуры</t>
  </si>
  <si>
    <t>День 1</t>
  </si>
  <si>
    <t>ЗАВТРАК</t>
  </si>
  <si>
    <t>2</t>
  </si>
  <si>
    <t>Масло сливочное</t>
  </si>
  <si>
    <t>5</t>
  </si>
  <si>
    <t>5/5</t>
  </si>
  <si>
    <t>27</t>
  </si>
  <si>
    <t>Сыр порционный</t>
  </si>
  <si>
    <t>15</t>
  </si>
  <si>
    <t>10</t>
  </si>
  <si>
    <t>Хлеб пшеничный</t>
  </si>
  <si>
    <t>30</t>
  </si>
  <si>
    <t>30/30</t>
  </si>
  <si>
    <t>68</t>
  </si>
  <si>
    <t>Каша пшенная молочная жидкая</t>
  </si>
  <si>
    <t>150</t>
  </si>
  <si>
    <t>4,5/4,5</t>
  </si>
  <si>
    <t>Молоко</t>
  </si>
  <si>
    <t>112,5/112,5</t>
  </si>
  <si>
    <t>Вода питьевая</t>
  </si>
  <si>
    <t>18/18</t>
  </si>
  <si>
    <t>Соль пищевая йодированная</t>
  </si>
  <si>
    <t>0,38/0,38</t>
  </si>
  <si>
    <t>Сахар</t>
  </si>
  <si>
    <t>Пшено</t>
  </si>
  <si>
    <t>15/15</t>
  </si>
  <si>
    <t>126</t>
  </si>
  <si>
    <t>Кофейный напиток витаминизированный на молоке</t>
  </si>
  <si>
    <t>117/117</t>
  </si>
  <si>
    <t>52,5/52,5</t>
  </si>
  <si>
    <t>Кофейный напиток</t>
  </si>
  <si>
    <t>1,5/1,5</t>
  </si>
  <si>
    <t>ИТОГО ПО ПРИЕМУ ПИЩИ:</t>
  </si>
  <si>
    <t>ЗАВТРАК 2</t>
  </si>
  <si>
    <t>130</t>
  </si>
  <si>
    <t>Сок яблочный</t>
  </si>
  <si>
    <t>150/150</t>
  </si>
  <si>
    <t>ОБЕД</t>
  </si>
  <si>
    <t>22</t>
  </si>
  <si>
    <t>Салат из свежих овощей с растительным маслом</t>
  </si>
  <si>
    <t>Лук репчатый</t>
  </si>
  <si>
    <t>5,4/4,35</t>
  </si>
  <si>
    <t>Масло растительное</t>
  </si>
  <si>
    <t>2,1/2,1</t>
  </si>
  <si>
    <t>0,08/0,08</t>
  </si>
  <si>
    <t>Огурцы</t>
  </si>
  <si>
    <t>11,4/10,8</t>
  </si>
  <si>
    <t>Томат</t>
  </si>
  <si>
    <t>14,4/12,3</t>
  </si>
  <si>
    <t>42</t>
  </si>
  <si>
    <t>Суп рыбный из консервов</t>
  </si>
  <si>
    <t>Картофель</t>
  </si>
  <si>
    <t>60/42</t>
  </si>
  <si>
    <t>Морковь, красная</t>
  </si>
  <si>
    <t>12/9,6</t>
  </si>
  <si>
    <t>Лук</t>
  </si>
  <si>
    <t>7,5/6,3</t>
  </si>
  <si>
    <t>180/180</t>
  </si>
  <si>
    <t>0,3/0,3</t>
  </si>
  <si>
    <t>Рис</t>
  </si>
  <si>
    <t>6/6</t>
  </si>
  <si>
    <t>Консервы из рыбы</t>
  </si>
  <si>
    <t>24/24</t>
  </si>
  <si>
    <t>100</t>
  </si>
  <si>
    <t>Мясо отварное тушеное с картофелем по-домашнему</t>
  </si>
  <si>
    <t>160</t>
  </si>
  <si>
    <t>123,2/86,4</t>
  </si>
  <si>
    <t>24/19,2</t>
  </si>
  <si>
    <t>4,8/4,8</t>
  </si>
  <si>
    <t>Говядина (I категории)</t>
  </si>
  <si>
    <t>74,72/68</t>
  </si>
  <si>
    <t>8/6,72</t>
  </si>
  <si>
    <t>0,32/0,32</t>
  </si>
  <si>
    <t>Морковь</t>
  </si>
  <si>
    <t>67,2/67,2</t>
  </si>
  <si>
    <t>Яйцо 1С</t>
  </si>
  <si>
    <t>12/12</t>
  </si>
  <si>
    <t>122</t>
  </si>
  <si>
    <t>Компот из сухофруктов</t>
  </si>
  <si>
    <t>147/147</t>
  </si>
  <si>
    <t>Абрикосы сушеные (Курага)</t>
  </si>
  <si>
    <t>11</t>
  </si>
  <si>
    <t>Хлеб ржаной</t>
  </si>
  <si>
    <t>Ржаной хлеб</t>
  </si>
  <si>
    <t>ПОЛДНИК</t>
  </si>
  <si>
    <t>139</t>
  </si>
  <si>
    <t>Пирожок с яблоком</t>
  </si>
  <si>
    <t>70</t>
  </si>
  <si>
    <t>Яблоки</t>
  </si>
  <si>
    <t>24,5/17,15</t>
  </si>
  <si>
    <t>2,8/2,8</t>
  </si>
  <si>
    <t>1,4/1,4</t>
  </si>
  <si>
    <t>Мука пшеничная</t>
  </si>
  <si>
    <t>35/35</t>
  </si>
  <si>
    <t>17,5/17,5</t>
  </si>
  <si>
    <t>3,5/3,5</t>
  </si>
  <si>
    <t>Дрожжи хлебопекарные</t>
  </si>
  <si>
    <t>1,05/1,05</t>
  </si>
  <si>
    <t>132</t>
  </si>
  <si>
    <t>Чай с сахаром</t>
  </si>
  <si>
    <t>Чай</t>
  </si>
  <si>
    <t>0,45/0,45</t>
  </si>
  <si>
    <t>142,5/142,5</t>
  </si>
  <si>
    <t>ИТОГО ЗА ДЕНЬ:</t>
  </si>
  <si>
    <t>1,2/1,2</t>
  </si>
  <si>
    <t>4/4</t>
  </si>
  <si>
    <t>40/40</t>
  </si>
  <si>
    <t>40</t>
  </si>
  <si>
    <t>0,6/0,6</t>
  </si>
  <si>
    <t>30/24</t>
  </si>
  <si>
    <t>8/8</t>
  </si>
  <si>
    <t>50</t>
  </si>
  <si>
    <t>1,8/1,8</t>
  </si>
  <si>
    <t>7/7</t>
  </si>
  <si>
    <t>Концентрат киселя</t>
  </si>
  <si>
    <t>118</t>
  </si>
  <si>
    <t>Кисель витаминизированный</t>
  </si>
  <si>
    <t>9/9</t>
  </si>
  <si>
    <t>7,5/6,75</t>
  </si>
  <si>
    <t>Лимоны</t>
  </si>
  <si>
    <t>132/132</t>
  </si>
  <si>
    <t>133</t>
  </si>
  <si>
    <t>Чай сладкий с лимоном</t>
  </si>
  <si>
    <t>0,33/0,33</t>
  </si>
  <si>
    <t>33/33</t>
  </si>
  <si>
    <t>16,5/13,86</t>
  </si>
  <si>
    <t>3,3/3,3</t>
  </si>
  <si>
    <t>33/26,4</t>
  </si>
  <si>
    <t>63,8/44,66</t>
  </si>
  <si>
    <t>35,2/28,16</t>
  </si>
  <si>
    <t>Капуста белокочанная</t>
  </si>
  <si>
    <t>57</t>
  </si>
  <si>
    <t>110</t>
  </si>
  <si>
    <t>Рагу овощное</t>
  </si>
  <si>
    <t>2,5/2,5</t>
  </si>
  <si>
    <t>0,1/0,1</t>
  </si>
  <si>
    <t>5/4,2</t>
  </si>
  <si>
    <t>37,35/34</t>
  </si>
  <si>
    <t>106</t>
  </si>
  <si>
    <t>Тефтели мясо-крупяные</t>
  </si>
  <si>
    <t>0,52/0,52</t>
  </si>
  <si>
    <t>Сметана</t>
  </si>
  <si>
    <t>37</t>
  </si>
  <si>
    <t>Суп крестьянский со сметаной</t>
  </si>
  <si>
    <t>14</t>
  </si>
  <si>
    <t>135,75/95</t>
  </si>
  <si>
    <t>Апельсин</t>
  </si>
  <si>
    <t>140</t>
  </si>
  <si>
    <t>95</t>
  </si>
  <si>
    <t>Плоды и ягоды свежие</t>
  </si>
  <si>
    <t>14/14</t>
  </si>
  <si>
    <t>3,9/3,9</t>
  </si>
  <si>
    <t>Творог</t>
  </si>
  <si>
    <t>Крупа манная</t>
  </si>
  <si>
    <t>Запеканка творожная</t>
  </si>
  <si>
    <t>День 2</t>
  </si>
  <si>
    <t>51/51</t>
  </si>
  <si>
    <t>2,4/2,4</t>
  </si>
  <si>
    <t>105/102,9</t>
  </si>
  <si>
    <t>10,5/10,5</t>
  </si>
  <si>
    <t>3/3</t>
  </si>
  <si>
    <t>Салат витаминный с растительным маслом</t>
  </si>
  <si>
    <t>Гречневая крупа</t>
  </si>
  <si>
    <t>65</t>
  </si>
  <si>
    <t>Каша гречневая рассыпчатая</t>
  </si>
  <si>
    <t>0,28/0,28</t>
  </si>
  <si>
    <t>93</t>
  </si>
  <si>
    <t>Гуляш из отварного мяса в молочно-сметанном соусе</t>
  </si>
  <si>
    <t>Щи со сметаной</t>
  </si>
  <si>
    <t>25</t>
  </si>
  <si>
    <t>Томаты свежие с растительным маслом</t>
  </si>
  <si>
    <t>День 3</t>
  </si>
  <si>
    <t>3,75/3</t>
  </si>
  <si>
    <t>7,5/6</t>
  </si>
  <si>
    <t>10,29/7,2</t>
  </si>
  <si>
    <t>12,75/10,2</t>
  </si>
  <si>
    <t>50,6/50,6</t>
  </si>
  <si>
    <t>77/77</t>
  </si>
  <si>
    <t>4,4/4,4</t>
  </si>
  <si>
    <t>29,4/29,4</t>
  </si>
  <si>
    <t>0,72/0,72</t>
  </si>
  <si>
    <t>4,8/3,84</t>
  </si>
  <si>
    <t>51,42/46,8</t>
  </si>
  <si>
    <t>60</t>
  </si>
  <si>
    <t>12,75/9,6</t>
  </si>
  <si>
    <t>22,5/15,75</t>
  </si>
  <si>
    <t>37,5/30</t>
  </si>
  <si>
    <t>33/28,05</t>
  </si>
  <si>
    <t>157,5/150</t>
  </si>
  <si>
    <t>127</t>
  </si>
  <si>
    <t>136</t>
  </si>
  <si>
    <t>90</t>
  </si>
  <si>
    <t>Ватрушка с творогом</t>
  </si>
  <si>
    <t>124</t>
  </si>
  <si>
    <t>Компот из свежих фруктов</t>
  </si>
  <si>
    <t>32,34/32,34</t>
  </si>
  <si>
    <t>68,2/68,2</t>
  </si>
  <si>
    <t>12,98/11</t>
  </si>
  <si>
    <t>4,51/4,51</t>
  </si>
  <si>
    <t>14,85/11</t>
  </si>
  <si>
    <t>58</t>
  </si>
  <si>
    <t>Рис отварной с овощами</t>
  </si>
  <si>
    <t>1,8/1,44</t>
  </si>
  <si>
    <t>20,34/14,94</t>
  </si>
  <si>
    <t>18/14,4</t>
  </si>
  <si>
    <t>Огурцы соленые</t>
  </si>
  <si>
    <t>6/5,1</t>
  </si>
  <si>
    <t>Крупа перловая</t>
  </si>
  <si>
    <t>32</t>
  </si>
  <si>
    <t>Рассольник на мясном бульоне со сметаной</t>
  </si>
  <si>
    <t>30,6/30</t>
  </si>
  <si>
    <t>Огурец, грунтовый</t>
  </si>
  <si>
    <t>Огурец свежий</t>
  </si>
  <si>
    <t>65/65</t>
  </si>
  <si>
    <t>78/78</t>
  </si>
  <si>
    <t>77</t>
  </si>
  <si>
    <t>Омлет натуральный</t>
  </si>
  <si>
    <t>День 4</t>
  </si>
  <si>
    <t>90/90</t>
  </si>
  <si>
    <t>150/145,5</t>
  </si>
  <si>
    <t>Кефир</t>
  </si>
  <si>
    <t>Сахарный сироп</t>
  </si>
  <si>
    <t>120</t>
  </si>
  <si>
    <t>Кисломолочный напиток с сахаром</t>
  </si>
  <si>
    <t>Сухари панировочные</t>
  </si>
  <si>
    <t>30,8/30,8</t>
  </si>
  <si>
    <t>2,75/2,75</t>
  </si>
  <si>
    <t>115,5/80,85</t>
  </si>
  <si>
    <t>56</t>
  </si>
  <si>
    <t>Пюре картофельное</t>
  </si>
  <si>
    <t>6,5/6,5</t>
  </si>
  <si>
    <t>Пшеничный хлеб</t>
  </si>
  <si>
    <t>0,25/0,25</t>
  </si>
  <si>
    <t>10/10</t>
  </si>
  <si>
    <t>7,25/6</t>
  </si>
  <si>
    <t>Треска</t>
  </si>
  <si>
    <t>Тефтели из рыбы</t>
  </si>
  <si>
    <t>6/4,8</t>
  </si>
  <si>
    <t>9/7,2</t>
  </si>
  <si>
    <t>21/16,8</t>
  </si>
  <si>
    <t>Свекла</t>
  </si>
  <si>
    <t>21/14,7</t>
  </si>
  <si>
    <t>28</t>
  </si>
  <si>
    <t>Борщ на мясном бульоне со сметаной</t>
  </si>
  <si>
    <t>Макаронные изделия</t>
  </si>
  <si>
    <t>3,75/3,75</t>
  </si>
  <si>
    <t>33</t>
  </si>
  <si>
    <t>Суп молочный с макаронными изделиями</t>
  </si>
  <si>
    <t>День 5</t>
  </si>
  <si>
    <t>0,35/0,35</t>
  </si>
  <si>
    <t>5,4/4,2</t>
  </si>
  <si>
    <t>3,3/2,1</t>
  </si>
  <si>
    <t>Горошек зеленый консервированный</t>
  </si>
  <si>
    <t>1,8/1,5</t>
  </si>
  <si>
    <t>9,3/7,2</t>
  </si>
  <si>
    <t>13,8/9,6</t>
  </si>
  <si>
    <t>Винегрет с растительным маслом</t>
  </si>
  <si>
    <t>9,5/9,5</t>
  </si>
  <si>
    <t>46,7/42,5</t>
  </si>
  <si>
    <t>107</t>
  </si>
  <si>
    <t>50/50</t>
  </si>
  <si>
    <t>Фрикадельки мясные</t>
  </si>
  <si>
    <t>2,34/2,34</t>
  </si>
  <si>
    <t>2,34/1,8</t>
  </si>
  <si>
    <t>45/31,5</t>
  </si>
  <si>
    <t>39</t>
  </si>
  <si>
    <t>17</t>
  </si>
  <si>
    <t>Салат из огурцов с растительным маслом</t>
  </si>
  <si>
    <t>День 6</t>
  </si>
  <si>
    <t>3,12/3,12</t>
  </si>
  <si>
    <t>0,9/0,9</t>
  </si>
  <si>
    <t>45,5/45,5</t>
  </si>
  <si>
    <t>День 7</t>
  </si>
  <si>
    <t>7,5/7,5</t>
  </si>
  <si>
    <t>99</t>
  </si>
  <si>
    <t>Горох шлифованный</t>
  </si>
  <si>
    <t>30/21</t>
  </si>
  <si>
    <t>35</t>
  </si>
  <si>
    <t>Суп гороховый</t>
  </si>
  <si>
    <t>28,2/24</t>
  </si>
  <si>
    <t>6/5,04</t>
  </si>
  <si>
    <t>20</t>
  </si>
  <si>
    <t>Салат из помидоров с репчатым луком с растительным маслом</t>
  </si>
  <si>
    <t>66</t>
  </si>
  <si>
    <t>Каша из пшена и риса молочная жидкая ("Дружба")</t>
  </si>
  <si>
    <t>День 8</t>
  </si>
  <si>
    <t>41</t>
  </si>
  <si>
    <t>Суп рыбный</t>
  </si>
  <si>
    <t>Салат из капусты и моркови с растительным маслом</t>
  </si>
  <si>
    <t>День 9</t>
  </si>
  <si>
    <t>Томат-паста</t>
  </si>
  <si>
    <t>34</t>
  </si>
  <si>
    <t>Суп картофельный с макаронными изделиями</t>
  </si>
  <si>
    <t>64</t>
  </si>
  <si>
    <t>Каша гречневая молочная жидкая</t>
  </si>
  <si>
    <t>День 10</t>
  </si>
  <si>
    <t>Яйцо</t>
  </si>
  <si>
    <t>Пшеничная мука, первого сорта</t>
  </si>
  <si>
    <t>Смесь сухофруктов</t>
  </si>
  <si>
    <t>Вода</t>
  </si>
  <si>
    <t>508</t>
  </si>
  <si>
    <t>Компот из смеси сухофруктов</t>
  </si>
  <si>
    <t>18,75/22,88</t>
  </si>
  <si>
    <t>11,25/11,25</t>
  </si>
  <si>
    <t>Масло подсолнечное</t>
  </si>
  <si>
    <t>Лук зеленый (перо)</t>
  </si>
  <si>
    <t>74</t>
  </si>
  <si>
    <t>Салат «Летний»</t>
  </si>
  <si>
    <t>7,2/6</t>
  </si>
  <si>
    <t>3,6/3</t>
  </si>
  <si>
    <t>Яблоко</t>
  </si>
  <si>
    <t>14,85/13,12</t>
  </si>
  <si>
    <t xml:space="preserve">Лук </t>
  </si>
  <si>
    <t>41,3/32,5</t>
  </si>
  <si>
    <t>108/95</t>
  </si>
  <si>
    <t>Банан</t>
  </si>
  <si>
    <t>370</t>
  </si>
  <si>
    <t>1,88/1,88</t>
  </si>
  <si>
    <t>31,21/31,21</t>
  </si>
  <si>
    <t>47,44/47,44</t>
  </si>
  <si>
    <t>Соль поваренная пищевая</t>
  </si>
  <si>
    <t>14,35/14,35</t>
  </si>
  <si>
    <t>189</t>
  </si>
  <si>
    <t>Каша манная молочная жидкая</t>
  </si>
  <si>
    <t>30/28,5</t>
  </si>
  <si>
    <t>140,62/140,62</t>
  </si>
  <si>
    <t>6,9/4,5</t>
  </si>
  <si>
    <t>40,05/30</t>
  </si>
  <si>
    <t>15/12</t>
  </si>
  <si>
    <t>Суп из овощей</t>
  </si>
  <si>
    <t>Макаронные изделия, высшего сорта, яичные</t>
  </si>
  <si>
    <t>205</t>
  </si>
  <si>
    <t>Макаронные изделия отварные с маслом</t>
  </si>
  <si>
    <t>37,56/37,56</t>
  </si>
  <si>
    <t>2,68/2,68</t>
  </si>
  <si>
    <t>Пшеничная мука, высшего сорта</t>
  </si>
  <si>
    <t>564</t>
  </si>
  <si>
    <t>Булочка домашняя</t>
  </si>
  <si>
    <t>2,33/2,33</t>
  </si>
  <si>
    <t>0,47/0,47</t>
  </si>
  <si>
    <t>1,17/1,17</t>
  </si>
  <si>
    <t>19,83/19,83</t>
  </si>
  <si>
    <t>302</t>
  </si>
  <si>
    <t>Птица, тушенная в соусе с овощами</t>
  </si>
  <si>
    <t>6,96/6,96</t>
  </si>
  <si>
    <t>Сметана 10,0% жирности</t>
  </si>
  <si>
    <t>0,22/0,22</t>
  </si>
  <si>
    <t>2,09/2,09</t>
  </si>
  <si>
    <t>20,87/20,87</t>
  </si>
  <si>
    <t>34,78/27,82</t>
  </si>
  <si>
    <t>44/39</t>
  </si>
  <si>
    <t>Курица, грудка</t>
  </si>
  <si>
    <t>19,47/16</t>
  </si>
  <si>
    <t>95,3/71,65</t>
  </si>
  <si>
    <t>35,8/28,2</t>
  </si>
  <si>
    <t>Говядина, тазобедренная часть (боковой кусок)</t>
  </si>
  <si>
    <t>Крупа рисовая</t>
  </si>
  <si>
    <t>Плов из отварной говядины</t>
  </si>
  <si>
    <t>19,84/16</t>
  </si>
  <si>
    <t>6,4/6,4</t>
  </si>
  <si>
    <t>70,4/51,84</t>
  </si>
  <si>
    <t>43,52/43,52</t>
  </si>
  <si>
    <t>7,68/6,4</t>
  </si>
  <si>
    <t>Повидло</t>
  </si>
  <si>
    <t>Дрожжи прессованные (*эргостерин)</t>
  </si>
  <si>
    <t>540</t>
  </si>
  <si>
    <t>Ватрушки с повидлом</t>
  </si>
  <si>
    <t>36,1/32,22</t>
  </si>
  <si>
    <t>Сахарный песок</t>
  </si>
  <si>
    <t>91,67/91,67</t>
  </si>
  <si>
    <t>Молоко стерилизованное 3,5% жирности</t>
  </si>
  <si>
    <t>1,67/1,67</t>
  </si>
  <si>
    <t>Какао-порошок</t>
  </si>
  <si>
    <t>66,66/66,66</t>
  </si>
  <si>
    <t>397</t>
  </si>
  <si>
    <t>Какао с молоком</t>
  </si>
  <si>
    <t>41,2/32,5</t>
  </si>
  <si>
    <t>Сыр Российский</t>
  </si>
  <si>
    <t>№п/п</t>
  </si>
  <si>
    <t>Приём пищи</t>
  </si>
  <si>
    <t>Завтрак</t>
  </si>
  <si>
    <t>Завтрак 2</t>
  </si>
  <si>
    <t>Обед</t>
  </si>
  <si>
    <t>Полдник</t>
  </si>
  <si>
    <t>Итого:</t>
  </si>
  <si>
    <t>Химический состав за период (всего)</t>
  </si>
  <si>
    <t>Химический состав за период (в среднем за день)</t>
  </si>
  <si>
    <t>38</t>
  </si>
  <si>
    <t>Салат из моркови с яблоками или черносливом</t>
  </si>
  <si>
    <t>28,14/22,5</t>
  </si>
  <si>
    <t>8,52/7,5</t>
  </si>
  <si>
    <t>424</t>
  </si>
  <si>
    <t>Яйца вареные</t>
  </si>
  <si>
    <t>185.1</t>
  </si>
  <si>
    <t>Каша жидкая молочная рисовая</t>
  </si>
  <si>
    <t>111,3/111,3</t>
  </si>
  <si>
    <t>3,66/3,66</t>
  </si>
  <si>
    <t>0,36/0,36</t>
  </si>
  <si>
    <t>22,53/22,53</t>
  </si>
  <si>
    <t>74,1/74,1</t>
  </si>
  <si>
    <t>14,3/10,5</t>
  </si>
  <si>
    <t>14,3/11,4</t>
  </si>
  <si>
    <t>36,48/28,5</t>
  </si>
  <si>
    <t>Салат из свеклы</t>
  </si>
  <si>
    <t>9,38/9,38</t>
  </si>
  <si>
    <t>Хлеб пшеничный, формовой из муки 1 сорта</t>
  </si>
  <si>
    <t>308</t>
  </si>
  <si>
    <t>Фрикадельки из птицы или кролика</t>
  </si>
  <si>
    <t>41,5/36,88</t>
  </si>
  <si>
    <t>Печенье</t>
  </si>
  <si>
    <t>590</t>
  </si>
  <si>
    <t>Печенье сахарное из муки первого сорта</t>
  </si>
  <si>
    <t>Салат из моркови</t>
  </si>
  <si>
    <t>36/28,8</t>
  </si>
  <si>
    <t>9,42/7,5</t>
  </si>
  <si>
    <t>12,48/7,5</t>
  </si>
  <si>
    <t>Кукуруза, сахарная консервированная</t>
  </si>
  <si>
    <t>10,41/7,5</t>
  </si>
  <si>
    <t>Салат картофельный с кукурузой и морковью</t>
  </si>
  <si>
    <t>0,09/0,09</t>
  </si>
  <si>
    <t>1,12/1,12</t>
  </si>
  <si>
    <t>7,14/5,7</t>
  </si>
  <si>
    <t>5,07/3,3</t>
  </si>
  <si>
    <t>Горошек зеленый. Консервы</t>
  </si>
  <si>
    <t>6,39/5,1</t>
  </si>
  <si>
    <t>Огурец соленый</t>
  </si>
  <si>
    <t>6,06/5,1</t>
  </si>
  <si>
    <t>8,79/6,6</t>
  </si>
  <si>
    <t>685</t>
  </si>
  <si>
    <t>Салат "Степной" из разных овощей</t>
  </si>
  <si>
    <t>Капуста тушеная с мясом</t>
  </si>
  <si>
    <t>48.1</t>
  </si>
  <si>
    <t>2,08/2,08</t>
  </si>
  <si>
    <t>25,92/25,92</t>
  </si>
  <si>
    <t>48/43,68</t>
  </si>
  <si>
    <t>3,68/3,68</t>
  </si>
  <si>
    <t>15,52/12,48</t>
  </si>
  <si>
    <t>16,64/13,92</t>
  </si>
  <si>
    <t>124,8/99,84</t>
  </si>
  <si>
    <t>68,9/68</t>
  </si>
  <si>
    <t>240</t>
  </si>
  <si>
    <t>Пудинг из творога с яблоками</t>
  </si>
  <si>
    <t>32/23</t>
  </si>
  <si>
    <t>15,4/15,4</t>
  </si>
  <si>
    <t>16,1/15,4</t>
  </si>
  <si>
    <t>1,87/1,87</t>
  </si>
  <si>
    <t>0,58/0,58</t>
  </si>
  <si>
    <t>0,23/0,23</t>
  </si>
  <si>
    <t>1,52/1,52</t>
  </si>
  <si>
    <t>1,75/1,75</t>
  </si>
  <si>
    <t>35,35/35</t>
  </si>
  <si>
    <t>1,63/1,63</t>
  </si>
  <si>
    <t>34,77/34,77</t>
  </si>
  <si>
    <t>6,75/6,75</t>
  </si>
  <si>
    <t>5,34/5,34</t>
  </si>
  <si>
    <t>6,8/6,8</t>
  </si>
  <si>
    <t>5,25/5,25</t>
  </si>
  <si>
    <t xml:space="preserve">Сок фруктовый или овощной </t>
  </si>
  <si>
    <t xml:space="preserve">Хлеб пшеничный </t>
  </si>
  <si>
    <t>Кофейный напиток  на молоке</t>
  </si>
  <si>
    <t xml:space="preserve">Молоко стерилизованное </t>
  </si>
  <si>
    <t xml:space="preserve">Кисель </t>
  </si>
  <si>
    <t>15,97/15</t>
  </si>
  <si>
    <t>Дети 1-3 лет ЯСЛИ</t>
  </si>
</sst>
</file>

<file path=xl/styles.xml><?xml version="1.0" encoding="utf-8"?>
<styleSheet xmlns="http://schemas.openxmlformats.org/spreadsheetml/2006/main">
  <fonts count="6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b/>
      <sz val="11"/>
      <name val="Times New Roman"/>
      <family val="1"/>
      <charset val="204"/>
    </font>
    <font>
      <b/>
      <u/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Alignment="1">
      <alignment vertical="center" wrapText="1"/>
    </xf>
    <xf numFmtId="1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1" fillId="0" borderId="14" xfId="0" applyFont="1" applyBorder="1"/>
    <xf numFmtId="0" fontId="1" fillId="0" borderId="11" xfId="0" applyFont="1" applyBorder="1"/>
    <xf numFmtId="0" fontId="3" fillId="0" borderId="16" xfId="0" applyFont="1" applyBorder="1"/>
    <xf numFmtId="0" fontId="1" fillId="2" borderId="13" xfId="0" applyFont="1" applyFill="1" applyBorder="1"/>
    <xf numFmtId="0" fontId="2" fillId="0" borderId="13" xfId="0" applyFont="1" applyBorder="1" applyAlignment="1">
      <alignment horizontal="left"/>
    </xf>
    <xf numFmtId="0" fontId="0" fillId="0" borderId="0" xfId="0"/>
    <xf numFmtId="0" fontId="0" fillId="0" borderId="0" xfId="0" applyFont="1" applyAlignment="1">
      <alignment vertical="center" wrapText="1"/>
    </xf>
    <xf numFmtId="0" fontId="5" fillId="0" borderId="13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0" xfId="0" applyFont="1"/>
    <xf numFmtId="0" fontId="0" fillId="0" borderId="0" xfId="0" applyFont="1" applyBorder="1" applyAlignment="1">
      <alignment horizontal="right"/>
    </xf>
    <xf numFmtId="0" fontId="0" fillId="0" borderId="35" xfId="0" applyFont="1" applyBorder="1"/>
    <xf numFmtId="0" fontId="0" fillId="0" borderId="13" xfId="0" applyFont="1" applyBorder="1"/>
    <xf numFmtId="0" fontId="0" fillId="0" borderId="8" xfId="0" applyFont="1" applyBorder="1"/>
    <xf numFmtId="0" fontId="0" fillId="0" borderId="0" xfId="0"/>
    <xf numFmtId="1" fontId="0" fillId="0" borderId="0" xfId="0" applyNumberFormat="1" applyFont="1" applyAlignment="1">
      <alignment horizontal="right" vertical="center" wrapText="1"/>
    </xf>
    <xf numFmtId="0" fontId="0" fillId="0" borderId="12" xfId="0" applyFont="1" applyBorder="1"/>
    <xf numFmtId="0" fontId="0" fillId="0" borderId="17" xfId="0" applyFont="1" applyBorder="1"/>
    <xf numFmtId="0" fontId="1" fillId="0" borderId="13" xfId="0" applyFont="1" applyFill="1" applyBorder="1"/>
    <xf numFmtId="0" fontId="2" fillId="0" borderId="18" xfId="0" applyFont="1" applyBorder="1"/>
    <xf numFmtId="0" fontId="2" fillId="0" borderId="8" xfId="0" applyFont="1" applyBorder="1"/>
    <xf numFmtId="0" fontId="5" fillId="0" borderId="8" xfId="0" applyFont="1" applyBorder="1" applyAlignment="1">
      <alignment wrapText="1"/>
    </xf>
    <xf numFmtId="0" fontId="2" fillId="0" borderId="17" xfId="0" applyFont="1" applyBorder="1"/>
    <xf numFmtId="0" fontId="1" fillId="0" borderId="13" xfId="0" applyNumberFormat="1" applyFont="1" applyFill="1" applyBorder="1"/>
    <xf numFmtId="0" fontId="1" fillId="0" borderId="1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1" fillId="0" borderId="3" xfId="0" applyFont="1" applyBorder="1"/>
    <xf numFmtId="0" fontId="1" fillId="0" borderId="13" xfId="0" applyFont="1" applyBorder="1"/>
    <xf numFmtId="0" fontId="0" fillId="0" borderId="0" xfId="0"/>
    <xf numFmtId="1" fontId="0" fillId="0" borderId="0" xfId="0" applyNumberFormat="1" applyFont="1" applyAlignment="1">
      <alignment horizontal="center" vertical="center" wrapText="1"/>
    </xf>
    <xf numFmtId="0" fontId="0" fillId="0" borderId="13" xfId="0" quotePrefix="1" applyFont="1" applyBorder="1"/>
    <xf numFmtId="0" fontId="0" fillId="0" borderId="8" xfId="0" quotePrefix="1" applyFont="1" applyBorder="1"/>
    <xf numFmtId="10" fontId="0" fillId="0" borderId="35" xfId="0" applyNumberFormat="1" applyFont="1" applyBorder="1"/>
    <xf numFmtId="9" fontId="0" fillId="0" borderId="13" xfId="0" applyNumberFormat="1" applyFont="1" applyBorder="1"/>
    <xf numFmtId="10" fontId="0" fillId="0" borderId="13" xfId="0" applyNumberFormat="1" applyFont="1" applyBorder="1"/>
    <xf numFmtId="10" fontId="0" fillId="0" borderId="8" xfId="0" applyNumberFormat="1" applyFont="1" applyBorder="1"/>
    <xf numFmtId="10" fontId="0" fillId="0" borderId="34" xfId="0" applyNumberFormat="1" applyFont="1" applyBorder="1" applyAlignment="1"/>
    <xf numFmtId="0" fontId="0" fillId="0" borderId="0" xfId="0" applyNumberFormat="1" applyFont="1" applyAlignment="1">
      <alignment horizontal="center" vertical="center" wrapText="1"/>
    </xf>
    <xf numFmtId="49" fontId="0" fillId="0" borderId="13" xfId="0" applyNumberFormat="1" applyFont="1" applyBorder="1"/>
    <xf numFmtId="0" fontId="0" fillId="0" borderId="19" xfId="0" applyFont="1" applyBorder="1"/>
    <xf numFmtId="0" fontId="0" fillId="0" borderId="0" xfId="0" applyFont="1" applyBorder="1"/>
    <xf numFmtId="0" fontId="0" fillId="0" borderId="14" xfId="0" applyFont="1" applyBorder="1"/>
    <xf numFmtId="0" fontId="0" fillId="0" borderId="18" xfId="0" applyFont="1" applyBorder="1"/>
    <xf numFmtId="0" fontId="0" fillId="0" borderId="22" xfId="0" applyFont="1" applyBorder="1"/>
    <xf numFmtId="0" fontId="0" fillId="0" borderId="32" xfId="0" applyFont="1" applyBorder="1" applyAlignment="1">
      <alignment horizontal="right"/>
    </xf>
    <xf numFmtId="0" fontId="0" fillId="0" borderId="33" xfId="0" applyFont="1" applyBorder="1" applyAlignment="1">
      <alignment horizontal="right"/>
    </xf>
    <xf numFmtId="0" fontId="0" fillId="0" borderId="34" xfId="0" applyFont="1" applyBorder="1" applyAlignment="1">
      <alignment horizontal="right"/>
    </xf>
    <xf numFmtId="0" fontId="0" fillId="0" borderId="36" xfId="0" applyFont="1" applyBorder="1" applyAlignment="1">
      <alignment horizontal="left"/>
    </xf>
    <xf numFmtId="0" fontId="0" fillId="0" borderId="28" xfId="0" applyFont="1" applyBorder="1" applyAlignment="1">
      <alignment horizontal="left"/>
    </xf>
    <xf numFmtId="0" fontId="0" fillId="0" borderId="31" xfId="0" applyFont="1" applyBorder="1" applyAlignment="1">
      <alignment horizontal="left"/>
    </xf>
    <xf numFmtId="0" fontId="0" fillId="0" borderId="24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0" fillId="0" borderId="30" xfId="0" applyFont="1" applyBorder="1" applyAlignment="1">
      <alignment horizontal="left"/>
    </xf>
    <xf numFmtId="0" fontId="4" fillId="0" borderId="32" xfId="0" applyFont="1" applyBorder="1" applyAlignment="1">
      <alignment horizontal="center" vertical="top" wrapText="1"/>
    </xf>
    <xf numFmtId="0" fontId="4" fillId="0" borderId="33" xfId="0" applyFont="1" applyBorder="1" applyAlignment="1">
      <alignment horizontal="center" vertical="top" wrapText="1"/>
    </xf>
    <xf numFmtId="0" fontId="4" fillId="0" borderId="40" xfId="0" applyFont="1" applyBorder="1" applyAlignment="1">
      <alignment horizontal="center" vertical="top" wrapText="1"/>
    </xf>
    <xf numFmtId="0" fontId="4" fillId="0" borderId="41" xfId="0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3" fillId="0" borderId="29" xfId="0" applyFont="1" applyBorder="1"/>
    <xf numFmtId="0" fontId="3" fillId="0" borderId="30" xfId="0" applyFont="1" applyBorder="1"/>
    <xf numFmtId="0" fontId="1" fillId="0" borderId="2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25" xfId="0" applyFont="1" applyBorder="1"/>
    <xf numFmtId="0" fontId="1" fillId="0" borderId="26" xfId="0" applyFont="1" applyBorder="1"/>
    <xf numFmtId="0" fontId="1" fillId="0" borderId="27" xfId="0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28" xfId="0" applyFont="1" applyBorder="1"/>
    <xf numFmtId="1" fontId="1" fillId="0" borderId="4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5" xfId="0" applyFont="1" applyBorder="1"/>
    <xf numFmtId="0" fontId="3" fillId="0" borderId="1" xfId="0" applyFont="1" applyBorder="1"/>
    <xf numFmtId="0" fontId="1" fillId="0" borderId="10" xfId="0" applyFont="1" applyBorder="1"/>
    <xf numFmtId="0" fontId="1" fillId="0" borderId="3" xfId="0" applyFont="1" applyBorder="1"/>
    <xf numFmtId="0" fontId="0" fillId="0" borderId="3" xfId="0" applyFont="1" applyBorder="1"/>
    <xf numFmtId="0" fontId="0" fillId="0" borderId="11" xfId="0" applyFont="1" applyBorder="1"/>
    <xf numFmtId="0" fontId="1" fillId="0" borderId="12" xfId="0" applyFont="1" applyBorder="1"/>
    <xf numFmtId="0" fontId="1" fillId="0" borderId="1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78"/>
  <sheetViews>
    <sheetView tabSelected="1" workbookViewId="0">
      <selection activeCell="A850" sqref="A850:XFD850"/>
    </sheetView>
  </sheetViews>
  <sheetFormatPr defaultRowHeight="12.75"/>
  <cols>
    <col min="1" max="1" width="11" style="21" customWidth="1"/>
    <col min="2" max="2" width="41.7109375" style="21" customWidth="1"/>
    <col min="3" max="6" width="10.7109375" style="21" customWidth="1"/>
    <col min="7" max="7" width="17" style="21" customWidth="1"/>
    <col min="8" max="9" width="15.7109375" style="21" customWidth="1"/>
    <col min="10" max="12" width="7.7109375" customWidth="1"/>
  </cols>
  <sheetData>
    <row r="1" spans="1:9" s="1" customFormat="1" ht="25.5">
      <c r="A1" s="2" t="s">
        <v>0</v>
      </c>
      <c r="B1" s="1" t="s">
        <v>474</v>
      </c>
      <c r="C1" s="42"/>
      <c r="D1" s="50"/>
      <c r="E1" s="50"/>
      <c r="F1" s="50"/>
      <c r="G1" s="50"/>
      <c r="H1" s="50"/>
      <c r="I1" s="50"/>
    </row>
    <row r="2" spans="1:9" s="1" customFormat="1" ht="13.5" thickBot="1">
      <c r="A2" s="27"/>
      <c r="B2" s="17"/>
      <c r="C2" s="42"/>
      <c r="D2" s="50"/>
      <c r="E2" s="50"/>
      <c r="F2" s="50"/>
      <c r="G2" s="50"/>
      <c r="H2" s="50"/>
      <c r="I2" s="50"/>
    </row>
    <row r="3" spans="1:9" s="3" customFormat="1" ht="33" customHeight="1">
      <c r="A3" s="92" t="s">
        <v>2</v>
      </c>
      <c r="B3" s="94" t="s">
        <v>3</v>
      </c>
      <c r="C3" s="96" t="s">
        <v>4</v>
      </c>
      <c r="D3" s="70" t="s">
        <v>1</v>
      </c>
      <c r="E3" s="70"/>
      <c r="F3" s="70"/>
      <c r="G3" s="70" t="s">
        <v>8</v>
      </c>
      <c r="H3" s="99" t="s">
        <v>9</v>
      </c>
      <c r="I3" s="84" t="s">
        <v>10</v>
      </c>
    </row>
    <row r="4" spans="1:9" s="4" customFormat="1" ht="13.5" thickBot="1">
      <c r="A4" s="93"/>
      <c r="B4" s="95"/>
      <c r="C4" s="97"/>
      <c r="D4" s="37" t="s">
        <v>5</v>
      </c>
      <c r="E4" s="37" t="s">
        <v>6</v>
      </c>
      <c r="F4" s="37" t="s">
        <v>7</v>
      </c>
      <c r="G4" s="98"/>
      <c r="H4" s="100"/>
      <c r="I4" s="85"/>
    </row>
    <row r="5" spans="1:9">
      <c r="A5" s="103" t="s">
        <v>11</v>
      </c>
      <c r="B5" s="105"/>
      <c r="C5" s="105"/>
      <c r="D5" s="105"/>
      <c r="E5" s="105"/>
      <c r="F5" s="105"/>
      <c r="G5" s="105"/>
      <c r="H5" s="105"/>
      <c r="I5" s="106"/>
    </row>
    <row r="6" spans="1:9" s="6" customFormat="1" ht="15">
      <c r="A6" s="8" t="s">
        <v>12</v>
      </c>
      <c r="B6" s="18" t="s">
        <v>14</v>
      </c>
      <c r="C6" s="9" t="s">
        <v>15</v>
      </c>
      <c r="D6" s="9">
        <f>SUM(D7,)</f>
        <v>0.06</v>
      </c>
      <c r="E6" s="9">
        <f t="shared" ref="E6:H6" si="0">SUM(E7,)</f>
        <v>3.08</v>
      </c>
      <c r="F6" s="9">
        <f t="shared" si="0"/>
        <v>0.08</v>
      </c>
      <c r="G6" s="9">
        <f t="shared" si="0"/>
        <v>28.3</v>
      </c>
      <c r="H6" s="9">
        <f t="shared" si="0"/>
        <v>0</v>
      </c>
      <c r="I6" s="10" t="s">
        <v>13</v>
      </c>
    </row>
    <row r="7" spans="1:9">
      <c r="A7" s="28"/>
      <c r="B7" s="19" t="s">
        <v>14</v>
      </c>
      <c r="C7" s="43" t="s">
        <v>16</v>
      </c>
      <c r="D7" s="24">
        <v>0.06</v>
      </c>
      <c r="E7" s="24">
        <v>3.08</v>
      </c>
      <c r="F7" s="24">
        <v>0.08</v>
      </c>
      <c r="G7" s="24">
        <v>28.3</v>
      </c>
      <c r="H7" s="24">
        <v>0</v>
      </c>
      <c r="I7" s="54"/>
    </row>
    <row r="8" spans="1:9" s="6" customFormat="1" ht="15">
      <c r="A8" s="8" t="s">
        <v>12</v>
      </c>
      <c r="B8" s="18" t="s">
        <v>18</v>
      </c>
      <c r="C8" s="9" t="s">
        <v>19</v>
      </c>
      <c r="D8" s="9">
        <f>SUM(D9,)</f>
        <v>0</v>
      </c>
      <c r="E8" s="9">
        <f t="shared" ref="E8:H8" si="1">SUM(E9,)</f>
        <v>0</v>
      </c>
      <c r="F8" s="9">
        <f t="shared" si="1"/>
        <v>0</v>
      </c>
      <c r="G8" s="9">
        <f t="shared" si="1"/>
        <v>0</v>
      </c>
      <c r="H8" s="9">
        <f t="shared" si="1"/>
        <v>0</v>
      </c>
      <c r="I8" s="10" t="s">
        <v>17</v>
      </c>
    </row>
    <row r="9" spans="1:9">
      <c r="A9" s="28"/>
      <c r="B9" s="19" t="s">
        <v>388</v>
      </c>
      <c r="C9" s="24" t="s">
        <v>473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54"/>
    </row>
    <row r="10" spans="1:9" s="6" customFormat="1" ht="15">
      <c r="A10" s="8" t="s">
        <v>12</v>
      </c>
      <c r="B10" s="18" t="s">
        <v>21</v>
      </c>
      <c r="C10" s="9" t="s">
        <v>22</v>
      </c>
      <c r="D10" s="9">
        <f>SUM(D11,)</f>
        <v>1.98</v>
      </c>
      <c r="E10" s="9">
        <f t="shared" ref="E10:H10" si="2">SUM(E11,)</f>
        <v>0.27</v>
      </c>
      <c r="F10" s="9">
        <f t="shared" si="2"/>
        <v>11.4</v>
      </c>
      <c r="G10" s="9">
        <f t="shared" si="2"/>
        <v>59.7</v>
      </c>
      <c r="H10" s="9">
        <f t="shared" si="2"/>
        <v>0</v>
      </c>
      <c r="I10" s="10" t="s">
        <v>20</v>
      </c>
    </row>
    <row r="11" spans="1:9">
      <c r="A11" s="28"/>
      <c r="B11" s="19" t="s">
        <v>469</v>
      </c>
      <c r="C11" s="43" t="s">
        <v>23</v>
      </c>
      <c r="D11" s="24">
        <v>1.98</v>
      </c>
      <c r="E11" s="24">
        <v>0.27</v>
      </c>
      <c r="F11" s="24">
        <v>11.4</v>
      </c>
      <c r="G11" s="24">
        <v>59.7</v>
      </c>
      <c r="H11" s="24">
        <v>0</v>
      </c>
      <c r="I11" s="54"/>
    </row>
    <row r="12" spans="1:9" s="6" customFormat="1" ht="15">
      <c r="A12" s="8" t="s">
        <v>12</v>
      </c>
      <c r="B12" s="18" t="s">
        <v>25</v>
      </c>
      <c r="C12" s="9" t="s">
        <v>26</v>
      </c>
      <c r="D12" s="9">
        <f>SUM(D13:D18)</f>
        <v>5.04</v>
      </c>
      <c r="E12" s="9">
        <f t="shared" ref="E12:H12" si="3">SUM(E13:E18)</f>
        <v>6.87</v>
      </c>
      <c r="F12" s="9">
        <f t="shared" si="3"/>
        <v>18.344000000000001</v>
      </c>
      <c r="G12" s="9">
        <f t="shared" si="3"/>
        <v>156.24</v>
      </c>
      <c r="H12" s="9">
        <f t="shared" si="3"/>
        <v>1.462</v>
      </c>
      <c r="I12" s="10" t="s">
        <v>24</v>
      </c>
    </row>
    <row r="13" spans="1:9">
      <c r="A13" s="28"/>
      <c r="B13" s="19" t="s">
        <v>14</v>
      </c>
      <c r="C13" s="43" t="s">
        <v>27</v>
      </c>
      <c r="D13" s="24">
        <v>0.06</v>
      </c>
      <c r="E13" s="24">
        <v>2.77</v>
      </c>
      <c r="F13" s="24">
        <v>0.08</v>
      </c>
      <c r="G13" s="24">
        <v>25.47</v>
      </c>
      <c r="H13" s="24">
        <v>0</v>
      </c>
      <c r="I13" s="54"/>
    </row>
    <row r="14" spans="1:9">
      <c r="A14" s="28"/>
      <c r="B14" s="19" t="s">
        <v>28</v>
      </c>
      <c r="C14" s="43" t="s">
        <v>29</v>
      </c>
      <c r="D14" s="24">
        <v>3.26</v>
      </c>
      <c r="E14" s="24">
        <v>3.6</v>
      </c>
      <c r="F14" s="24">
        <v>5.29</v>
      </c>
      <c r="G14" s="24">
        <v>67.5</v>
      </c>
      <c r="H14" s="24">
        <v>1.462</v>
      </c>
      <c r="I14" s="54"/>
    </row>
    <row r="15" spans="1:9">
      <c r="A15" s="28"/>
      <c r="B15" s="19" t="s">
        <v>30</v>
      </c>
      <c r="C15" s="43" t="s">
        <v>31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54"/>
    </row>
    <row r="16" spans="1:9">
      <c r="A16" s="28"/>
      <c r="B16" s="19" t="s">
        <v>32</v>
      </c>
      <c r="C16" s="43" t="s">
        <v>33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54"/>
    </row>
    <row r="17" spans="1:9">
      <c r="A17" s="28"/>
      <c r="B17" s="19" t="s">
        <v>34</v>
      </c>
      <c r="C17" s="51" t="s">
        <v>171</v>
      </c>
      <c r="D17" s="24">
        <v>0</v>
      </c>
      <c r="E17" s="24">
        <v>0</v>
      </c>
      <c r="F17" s="24">
        <v>2.9940000000000002</v>
      </c>
      <c r="G17" s="24">
        <v>11.97</v>
      </c>
      <c r="H17" s="24">
        <v>0</v>
      </c>
      <c r="I17" s="54"/>
    </row>
    <row r="18" spans="1:9">
      <c r="A18" s="28"/>
      <c r="B18" s="19" t="s">
        <v>35</v>
      </c>
      <c r="C18" s="43" t="s">
        <v>36</v>
      </c>
      <c r="D18" s="24">
        <v>1.72</v>
      </c>
      <c r="E18" s="24">
        <v>0.5</v>
      </c>
      <c r="F18" s="24">
        <v>9.98</v>
      </c>
      <c r="G18" s="24">
        <v>51.3</v>
      </c>
      <c r="H18" s="24">
        <v>0</v>
      </c>
      <c r="I18" s="54"/>
    </row>
    <row r="19" spans="1:9" s="6" customFormat="1" ht="30">
      <c r="A19" s="8" t="s">
        <v>12</v>
      </c>
      <c r="B19" s="18" t="s">
        <v>38</v>
      </c>
      <c r="C19" s="9" t="s">
        <v>26</v>
      </c>
      <c r="D19" s="9">
        <f>SUM(D20:D23)</f>
        <v>3.6</v>
      </c>
      <c r="E19" s="9">
        <f t="shared" ref="E19:H19" si="4">SUM(E20:E23)</f>
        <v>3.9600000000000004</v>
      </c>
      <c r="F19" s="9">
        <f t="shared" si="4"/>
        <v>12.46</v>
      </c>
      <c r="G19" s="9">
        <f t="shared" si="4"/>
        <v>100.82</v>
      </c>
      <c r="H19" s="9">
        <f t="shared" si="4"/>
        <v>1.5209999999999999</v>
      </c>
      <c r="I19" s="10" t="s">
        <v>37</v>
      </c>
    </row>
    <row r="20" spans="1:9">
      <c r="A20" s="28"/>
      <c r="B20" s="19" t="s">
        <v>28</v>
      </c>
      <c r="C20" s="43" t="s">
        <v>39</v>
      </c>
      <c r="D20" s="24">
        <v>3.39</v>
      </c>
      <c r="E20" s="24">
        <v>3.74</v>
      </c>
      <c r="F20" s="24">
        <v>5.5</v>
      </c>
      <c r="G20" s="24">
        <v>70.2</v>
      </c>
      <c r="H20" s="24">
        <v>1.5209999999999999</v>
      </c>
      <c r="I20" s="54"/>
    </row>
    <row r="21" spans="1:9">
      <c r="A21" s="28"/>
      <c r="B21" s="19" t="s">
        <v>30</v>
      </c>
      <c r="C21" s="43" t="s">
        <v>40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54"/>
    </row>
    <row r="22" spans="1:9">
      <c r="A22" s="28"/>
      <c r="B22" s="19" t="s">
        <v>34</v>
      </c>
      <c r="C22" s="24" t="s">
        <v>464</v>
      </c>
      <c r="D22" s="24">
        <v>0</v>
      </c>
      <c r="E22" s="24">
        <v>0</v>
      </c>
      <c r="F22" s="24">
        <v>6.74</v>
      </c>
      <c r="G22" s="24">
        <v>26.9</v>
      </c>
      <c r="H22" s="24">
        <v>0</v>
      </c>
      <c r="I22" s="54"/>
    </row>
    <row r="23" spans="1:9">
      <c r="A23" s="28"/>
      <c r="B23" s="19" t="s">
        <v>41</v>
      </c>
      <c r="C23" s="43" t="s">
        <v>42</v>
      </c>
      <c r="D23" s="24">
        <v>0.21</v>
      </c>
      <c r="E23" s="24">
        <v>0.22</v>
      </c>
      <c r="F23" s="24">
        <v>0.22</v>
      </c>
      <c r="G23" s="24">
        <v>3.72</v>
      </c>
      <c r="H23" s="24">
        <v>0</v>
      </c>
      <c r="I23" s="54"/>
    </row>
    <row r="24" spans="1:9" s="5" customFormat="1">
      <c r="A24" s="107" t="s">
        <v>43</v>
      </c>
      <c r="B24" s="108"/>
      <c r="C24" s="40">
        <v>350</v>
      </c>
      <c r="D24" s="40">
        <f>SUM(D6,D8,D10,D12,D19,)</f>
        <v>10.68</v>
      </c>
      <c r="E24" s="40">
        <f t="shared" ref="E24:H24" si="5">SUM(E6,E8,E10,E12,E19,)</f>
        <v>14.180000000000001</v>
      </c>
      <c r="F24" s="40">
        <f t="shared" si="5"/>
        <v>42.284000000000006</v>
      </c>
      <c r="G24" s="40">
        <f t="shared" si="5"/>
        <v>345.06</v>
      </c>
      <c r="H24" s="40">
        <f t="shared" si="5"/>
        <v>2.9829999999999997</v>
      </c>
      <c r="I24" s="11"/>
    </row>
    <row r="25" spans="1:9" s="6" customFormat="1" ht="15">
      <c r="A25" s="8" t="s">
        <v>44</v>
      </c>
      <c r="B25" s="18" t="s">
        <v>468</v>
      </c>
      <c r="C25" s="9" t="s">
        <v>26</v>
      </c>
      <c r="D25" s="9">
        <f>SUM(D26,)</f>
        <v>0.75</v>
      </c>
      <c r="E25" s="9">
        <f t="shared" ref="E25:H25" si="6">SUM(E26,)</f>
        <v>0.15</v>
      </c>
      <c r="F25" s="9">
        <f t="shared" si="6"/>
        <v>15.15</v>
      </c>
      <c r="G25" s="9">
        <f t="shared" si="6"/>
        <v>69</v>
      </c>
      <c r="H25" s="9">
        <f t="shared" si="6"/>
        <v>3</v>
      </c>
      <c r="I25" s="10" t="s">
        <v>45</v>
      </c>
    </row>
    <row r="26" spans="1:9">
      <c r="A26" s="28"/>
      <c r="B26" s="19" t="s">
        <v>46</v>
      </c>
      <c r="C26" s="43" t="s">
        <v>47</v>
      </c>
      <c r="D26" s="24">
        <v>0.75</v>
      </c>
      <c r="E26" s="24">
        <v>0.15</v>
      </c>
      <c r="F26" s="24">
        <v>15.15</v>
      </c>
      <c r="G26" s="24">
        <v>69</v>
      </c>
      <c r="H26" s="24">
        <v>3</v>
      </c>
      <c r="I26" s="54"/>
    </row>
    <row r="27" spans="1:9" s="5" customFormat="1">
      <c r="A27" s="107" t="s">
        <v>43</v>
      </c>
      <c r="B27" s="108"/>
      <c r="C27" s="40">
        <v>150</v>
      </c>
      <c r="D27" s="40">
        <f>SUM(D25,)</f>
        <v>0.75</v>
      </c>
      <c r="E27" s="40">
        <f t="shared" ref="E27:H27" si="7">SUM(E25,)</f>
        <v>0.15</v>
      </c>
      <c r="F27" s="40">
        <f t="shared" si="7"/>
        <v>15.15</v>
      </c>
      <c r="G27" s="40">
        <f t="shared" si="7"/>
        <v>69</v>
      </c>
      <c r="H27" s="40">
        <f t="shared" si="7"/>
        <v>3</v>
      </c>
      <c r="I27" s="11"/>
    </row>
    <row r="28" spans="1:9" s="6" customFormat="1" ht="30">
      <c r="A28" s="8" t="s">
        <v>48</v>
      </c>
      <c r="B28" s="18" t="s">
        <v>50</v>
      </c>
      <c r="C28" s="9" t="s">
        <v>22</v>
      </c>
      <c r="D28" s="9">
        <f>SUM(D29:D33)</f>
        <v>0.74</v>
      </c>
      <c r="E28" s="9">
        <f t="shared" ref="E28:H28" si="8">SUM(E29:E33)</f>
        <v>2.1199999999999997</v>
      </c>
      <c r="F28" s="9">
        <f t="shared" si="8"/>
        <v>3.21</v>
      </c>
      <c r="G28" s="9">
        <f t="shared" si="8"/>
        <v>34.35</v>
      </c>
      <c r="H28" s="9">
        <f t="shared" si="8"/>
        <v>7.0500000000000007</v>
      </c>
      <c r="I28" s="10" t="s">
        <v>49</v>
      </c>
    </row>
    <row r="29" spans="1:9">
      <c r="A29" s="28"/>
      <c r="B29" s="19" t="s">
        <v>51</v>
      </c>
      <c r="C29" s="43" t="s">
        <v>52</v>
      </c>
      <c r="D29" s="24">
        <v>0.06</v>
      </c>
      <c r="E29" s="24">
        <v>0.01</v>
      </c>
      <c r="F29" s="24">
        <v>0.36</v>
      </c>
      <c r="G29" s="24">
        <v>1.78</v>
      </c>
      <c r="H29" s="24">
        <v>0.435</v>
      </c>
      <c r="I29" s="54"/>
    </row>
    <row r="30" spans="1:9">
      <c r="A30" s="28"/>
      <c r="B30" s="19" t="s">
        <v>53</v>
      </c>
      <c r="C30" s="43" t="s">
        <v>54</v>
      </c>
      <c r="D30" s="24">
        <v>0</v>
      </c>
      <c r="E30" s="24">
        <v>2.1</v>
      </c>
      <c r="F30" s="24">
        <v>0</v>
      </c>
      <c r="G30" s="24">
        <v>18.88</v>
      </c>
      <c r="H30" s="24">
        <v>0</v>
      </c>
      <c r="I30" s="54"/>
    </row>
    <row r="31" spans="1:9">
      <c r="A31" s="28"/>
      <c r="B31" s="19" t="s">
        <v>32</v>
      </c>
      <c r="C31" s="43" t="s">
        <v>55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54"/>
    </row>
    <row r="32" spans="1:9">
      <c r="A32" s="28"/>
      <c r="B32" s="19" t="s">
        <v>56</v>
      </c>
      <c r="C32" s="43" t="s">
        <v>57</v>
      </c>
      <c r="D32" s="24">
        <v>0.09</v>
      </c>
      <c r="E32" s="24">
        <v>0.01</v>
      </c>
      <c r="F32" s="24">
        <v>0.27</v>
      </c>
      <c r="G32" s="24">
        <v>1.51</v>
      </c>
      <c r="H32" s="24">
        <v>1.08</v>
      </c>
      <c r="I32" s="54"/>
    </row>
    <row r="33" spans="1:9">
      <c r="A33" s="28"/>
      <c r="B33" s="19" t="s">
        <v>58</v>
      </c>
      <c r="C33" s="43" t="s">
        <v>59</v>
      </c>
      <c r="D33" s="24">
        <v>0.59</v>
      </c>
      <c r="E33" s="24">
        <v>0</v>
      </c>
      <c r="F33" s="24">
        <v>2.58</v>
      </c>
      <c r="G33" s="24">
        <v>12.18</v>
      </c>
      <c r="H33" s="24">
        <v>5.5350000000000001</v>
      </c>
      <c r="I33" s="54"/>
    </row>
    <row r="34" spans="1:9" s="6" customFormat="1" ht="15">
      <c r="A34" s="8" t="s">
        <v>48</v>
      </c>
      <c r="B34" s="18" t="s">
        <v>61</v>
      </c>
      <c r="C34" s="9" t="s">
        <v>26</v>
      </c>
      <c r="D34" s="9">
        <f>SUM(D35:D41)</f>
        <v>1.5</v>
      </c>
      <c r="E34" s="9">
        <f t="shared" ref="E34:H34" si="9">SUM(E35:E41)</f>
        <v>0.35000000000000003</v>
      </c>
      <c r="F34" s="9">
        <f t="shared" si="9"/>
        <v>11.77</v>
      </c>
      <c r="G34" s="9">
        <f t="shared" si="9"/>
        <v>56.46</v>
      </c>
      <c r="H34" s="9">
        <f t="shared" si="9"/>
        <v>8.8800000000000008</v>
      </c>
      <c r="I34" s="10" t="s">
        <v>60</v>
      </c>
    </row>
    <row r="35" spans="1:9">
      <c r="A35" s="28"/>
      <c r="B35" s="19" t="s">
        <v>62</v>
      </c>
      <c r="C35" s="43" t="s">
        <v>63</v>
      </c>
      <c r="D35" s="24">
        <v>0.84</v>
      </c>
      <c r="E35" s="24">
        <v>0.17</v>
      </c>
      <c r="F35" s="24">
        <v>6.85</v>
      </c>
      <c r="G35" s="24">
        <v>32.340000000000003</v>
      </c>
      <c r="H35" s="24">
        <v>8.4</v>
      </c>
      <c r="I35" s="54"/>
    </row>
    <row r="36" spans="1:9">
      <c r="A36" s="28"/>
      <c r="B36" s="19" t="s">
        <v>64</v>
      </c>
      <c r="C36" s="43" t="s">
        <v>65</v>
      </c>
      <c r="D36" s="24">
        <v>0.12</v>
      </c>
      <c r="E36" s="24">
        <v>0.01</v>
      </c>
      <c r="F36" s="24">
        <v>0.66</v>
      </c>
      <c r="G36" s="24">
        <v>3.36</v>
      </c>
      <c r="H36" s="24">
        <v>0.48</v>
      </c>
      <c r="I36" s="54"/>
    </row>
    <row r="37" spans="1:9">
      <c r="A37" s="28"/>
      <c r="B37" s="19" t="s">
        <v>66</v>
      </c>
      <c r="C37" s="43" t="s">
        <v>67</v>
      </c>
      <c r="D37" s="24">
        <v>0.09</v>
      </c>
      <c r="E37" s="24">
        <v>0.01</v>
      </c>
      <c r="F37" s="24">
        <v>0.52</v>
      </c>
      <c r="G37" s="24">
        <v>2.58</v>
      </c>
      <c r="H37" s="24">
        <v>0</v>
      </c>
      <c r="I37" s="54"/>
    </row>
    <row r="38" spans="1:9">
      <c r="A38" s="28"/>
      <c r="B38" s="19" t="s">
        <v>30</v>
      </c>
      <c r="C38" s="43" t="s">
        <v>68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54"/>
    </row>
    <row r="39" spans="1:9">
      <c r="A39" s="28"/>
      <c r="B39" s="19" t="s">
        <v>32</v>
      </c>
      <c r="C39" s="43" t="s">
        <v>69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54"/>
    </row>
    <row r="40" spans="1:9">
      <c r="A40" s="28"/>
      <c r="B40" s="19" t="s">
        <v>70</v>
      </c>
      <c r="C40" s="43" t="s">
        <v>71</v>
      </c>
      <c r="D40" s="24">
        <v>0.45</v>
      </c>
      <c r="E40" s="24">
        <v>0.16</v>
      </c>
      <c r="F40" s="24">
        <v>3.74</v>
      </c>
      <c r="G40" s="24">
        <v>18.18</v>
      </c>
      <c r="H40" s="24">
        <v>0</v>
      </c>
      <c r="I40" s="54"/>
    </row>
    <row r="41" spans="1:9">
      <c r="A41" s="28"/>
      <c r="B41" s="19" t="s">
        <v>72</v>
      </c>
      <c r="C41" s="43" t="s">
        <v>73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54"/>
    </row>
    <row r="42" spans="1:9" s="6" customFormat="1" ht="30">
      <c r="A42" s="8" t="s">
        <v>48</v>
      </c>
      <c r="B42" s="18" t="s">
        <v>75</v>
      </c>
      <c r="C42" s="9" t="s">
        <v>76</v>
      </c>
      <c r="D42" s="9">
        <f>SUM(D43:D49)</f>
        <v>14.780000000000001</v>
      </c>
      <c r="E42" s="9">
        <f t="shared" ref="E42:H42" si="10">SUM(E43:E49)</f>
        <v>14.21</v>
      </c>
      <c r="F42" s="9">
        <f t="shared" si="10"/>
        <v>16.03</v>
      </c>
      <c r="G42" s="9">
        <f t="shared" si="10"/>
        <v>251.42000000000002</v>
      </c>
      <c r="H42" s="9">
        <f t="shared" si="10"/>
        <v>18.240000000000002</v>
      </c>
      <c r="I42" s="10" t="s">
        <v>74</v>
      </c>
    </row>
    <row r="43" spans="1:9">
      <c r="A43" s="28"/>
      <c r="B43" s="19" t="s">
        <v>62</v>
      </c>
      <c r="C43" s="43" t="s">
        <v>77</v>
      </c>
      <c r="D43" s="24">
        <v>1.73</v>
      </c>
      <c r="E43" s="24">
        <v>0.35</v>
      </c>
      <c r="F43" s="24">
        <v>14.08</v>
      </c>
      <c r="G43" s="24">
        <v>66.53</v>
      </c>
      <c r="H43" s="24">
        <v>17.28</v>
      </c>
      <c r="I43" s="54"/>
    </row>
    <row r="44" spans="1:9">
      <c r="A44" s="28"/>
      <c r="B44" s="19" t="s">
        <v>64</v>
      </c>
      <c r="C44" s="43" t="s">
        <v>78</v>
      </c>
      <c r="D44" s="24">
        <v>0.25</v>
      </c>
      <c r="E44" s="24">
        <v>0.02</v>
      </c>
      <c r="F44" s="24">
        <v>1.32</v>
      </c>
      <c r="G44" s="24">
        <v>6.72</v>
      </c>
      <c r="H44" s="24">
        <v>0.96</v>
      </c>
      <c r="I44" s="54"/>
    </row>
    <row r="45" spans="1:9">
      <c r="A45" s="28"/>
      <c r="B45" s="19" t="s">
        <v>14</v>
      </c>
      <c r="C45" s="43" t="s">
        <v>79</v>
      </c>
      <c r="D45" s="24">
        <v>0.06</v>
      </c>
      <c r="E45" s="24">
        <v>2.95</v>
      </c>
      <c r="F45" s="24">
        <v>0.08</v>
      </c>
      <c r="G45" s="24">
        <v>27.17</v>
      </c>
      <c r="H45" s="24">
        <v>0</v>
      </c>
      <c r="I45" s="54"/>
    </row>
    <row r="46" spans="1:9">
      <c r="A46" s="28"/>
      <c r="B46" s="19" t="s">
        <v>80</v>
      </c>
      <c r="C46" s="43" t="s">
        <v>81</v>
      </c>
      <c r="D46" s="24">
        <v>12.65</v>
      </c>
      <c r="E46" s="24">
        <v>10.88</v>
      </c>
      <c r="F46" s="24">
        <v>0</v>
      </c>
      <c r="G46" s="24">
        <v>148.24</v>
      </c>
      <c r="H46" s="24">
        <v>0</v>
      </c>
      <c r="I46" s="54"/>
    </row>
    <row r="47" spans="1:9">
      <c r="A47" s="28"/>
      <c r="B47" s="19" t="s">
        <v>66</v>
      </c>
      <c r="C47" s="43" t="s">
        <v>82</v>
      </c>
      <c r="D47" s="24">
        <v>0.09</v>
      </c>
      <c r="E47" s="24">
        <v>0.01</v>
      </c>
      <c r="F47" s="24">
        <v>0.55000000000000004</v>
      </c>
      <c r="G47" s="24">
        <v>2.76</v>
      </c>
      <c r="H47" s="24">
        <v>0</v>
      </c>
      <c r="I47" s="54"/>
    </row>
    <row r="48" spans="1:9">
      <c r="A48" s="28"/>
      <c r="B48" s="19" t="s">
        <v>32</v>
      </c>
      <c r="C48" s="43" t="s">
        <v>83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54"/>
    </row>
    <row r="49" spans="1:9">
      <c r="A49" s="28"/>
      <c r="B49" s="19" t="s">
        <v>30</v>
      </c>
      <c r="C49" s="43" t="s">
        <v>85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54"/>
    </row>
    <row r="50" spans="1:9" s="6" customFormat="1" ht="15">
      <c r="A50" s="8" t="s">
        <v>48</v>
      </c>
      <c r="B50" s="18" t="s">
        <v>89</v>
      </c>
      <c r="C50" s="9" t="s">
        <v>26</v>
      </c>
      <c r="D50" s="9">
        <f>SUM(D51:D53)</f>
        <v>0.78</v>
      </c>
      <c r="E50" s="9">
        <f t="shared" ref="E50:H50" si="11">SUM(E51:E53)</f>
        <v>0.04</v>
      </c>
      <c r="F50" s="9">
        <f t="shared" si="11"/>
        <v>13.638000000000002</v>
      </c>
      <c r="G50" s="9">
        <f t="shared" si="11"/>
        <v>58.739999999999995</v>
      </c>
      <c r="H50" s="9">
        <f t="shared" si="11"/>
        <v>0.6</v>
      </c>
      <c r="I50" s="10" t="s">
        <v>88</v>
      </c>
    </row>
    <row r="51" spans="1:9">
      <c r="A51" s="28"/>
      <c r="B51" s="19" t="s">
        <v>30</v>
      </c>
      <c r="C51" s="43" t="s">
        <v>90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54"/>
    </row>
    <row r="52" spans="1:9">
      <c r="A52" s="28"/>
      <c r="B52" s="19" t="s">
        <v>34</v>
      </c>
      <c r="C52" s="51" t="s">
        <v>71</v>
      </c>
      <c r="D52" s="24">
        <v>0</v>
      </c>
      <c r="E52" s="24">
        <v>0</v>
      </c>
      <c r="F52" s="24">
        <v>5.9880000000000004</v>
      </c>
      <c r="G52" s="24">
        <v>23.94</v>
      </c>
      <c r="H52" s="24">
        <v>0</v>
      </c>
      <c r="I52" s="54"/>
    </row>
    <row r="53" spans="1:9">
      <c r="A53" s="28"/>
      <c r="B53" s="19" t="s">
        <v>91</v>
      </c>
      <c r="C53" s="43" t="s">
        <v>36</v>
      </c>
      <c r="D53" s="24">
        <v>0.78</v>
      </c>
      <c r="E53" s="24">
        <v>0.04</v>
      </c>
      <c r="F53" s="24">
        <v>7.65</v>
      </c>
      <c r="G53" s="24">
        <v>34.799999999999997</v>
      </c>
      <c r="H53" s="24">
        <v>0.6</v>
      </c>
      <c r="I53" s="54"/>
    </row>
    <row r="54" spans="1:9" s="6" customFormat="1" ht="15">
      <c r="A54" s="8" t="s">
        <v>48</v>
      </c>
      <c r="B54" s="18" t="s">
        <v>93</v>
      </c>
      <c r="C54" s="9" t="s">
        <v>22</v>
      </c>
      <c r="D54" s="9">
        <f>SUM(D55,)</f>
        <v>1.08</v>
      </c>
      <c r="E54" s="9">
        <f t="shared" ref="E54:H54" si="12">SUM(E55,)</f>
        <v>0.27</v>
      </c>
      <c r="F54" s="9">
        <f t="shared" si="12"/>
        <v>9.36</v>
      </c>
      <c r="G54" s="9">
        <f t="shared" si="12"/>
        <v>44.55</v>
      </c>
      <c r="H54" s="9">
        <f t="shared" si="12"/>
        <v>0</v>
      </c>
      <c r="I54" s="10" t="s">
        <v>92</v>
      </c>
    </row>
    <row r="55" spans="1:9">
      <c r="A55" s="28"/>
      <c r="B55" s="19" t="s">
        <v>94</v>
      </c>
      <c r="C55" s="43" t="s">
        <v>23</v>
      </c>
      <c r="D55" s="24">
        <v>1.08</v>
      </c>
      <c r="E55" s="24">
        <v>0.27</v>
      </c>
      <c r="F55" s="24">
        <v>9.36</v>
      </c>
      <c r="G55" s="24">
        <v>44.55</v>
      </c>
      <c r="H55" s="24">
        <v>0</v>
      </c>
      <c r="I55" s="54"/>
    </row>
    <row r="56" spans="1:9" s="5" customFormat="1">
      <c r="A56" s="107" t="s">
        <v>43</v>
      </c>
      <c r="B56" s="108"/>
      <c r="C56" s="40">
        <v>520</v>
      </c>
      <c r="D56" s="40">
        <f>SUM(D28,D34,D42,D50,D54,)</f>
        <v>18.880000000000003</v>
      </c>
      <c r="E56" s="40">
        <f t="shared" ref="E56:H56" si="13">SUM(E28,E34,E42,E50,E54,)</f>
        <v>16.989999999999998</v>
      </c>
      <c r="F56" s="40">
        <f t="shared" si="13"/>
        <v>54.008000000000003</v>
      </c>
      <c r="G56" s="40">
        <f t="shared" si="13"/>
        <v>445.52000000000004</v>
      </c>
      <c r="H56" s="40">
        <f t="shared" si="13"/>
        <v>34.770000000000003</v>
      </c>
      <c r="I56" s="11"/>
    </row>
    <row r="57" spans="1:9" s="6" customFormat="1" ht="15">
      <c r="A57" s="8" t="s">
        <v>95</v>
      </c>
      <c r="B57" s="18" t="s">
        <v>97</v>
      </c>
      <c r="C57" s="9" t="s">
        <v>98</v>
      </c>
      <c r="D57" s="9">
        <f>SUM(D58:D66)</f>
        <v>4.79</v>
      </c>
      <c r="E57" s="9">
        <f t="shared" ref="E57:H57" si="14">SUM(E58:E66)</f>
        <v>7.36</v>
      </c>
      <c r="F57" s="9">
        <f t="shared" si="14"/>
        <v>30.209999999999997</v>
      </c>
      <c r="G57" s="9">
        <f t="shared" si="14"/>
        <v>209.32</v>
      </c>
      <c r="H57" s="9">
        <f t="shared" si="14"/>
        <v>2.153</v>
      </c>
      <c r="I57" s="10" t="s">
        <v>96</v>
      </c>
    </row>
    <row r="58" spans="1:9">
      <c r="A58" s="28"/>
      <c r="B58" s="19" t="s">
        <v>99</v>
      </c>
      <c r="C58" s="43" t="s">
        <v>100</v>
      </c>
      <c r="D58" s="24">
        <v>7.0000000000000007E-2</v>
      </c>
      <c r="E58" s="24">
        <v>7.0000000000000007E-2</v>
      </c>
      <c r="F58" s="24">
        <v>1.68</v>
      </c>
      <c r="G58" s="24">
        <v>8.06</v>
      </c>
      <c r="H58" s="24">
        <v>1.7150000000000001</v>
      </c>
      <c r="I58" s="54"/>
    </row>
    <row r="59" spans="1:9">
      <c r="A59" s="28"/>
      <c r="B59" s="19" t="s">
        <v>14</v>
      </c>
      <c r="C59" s="43" t="s">
        <v>101</v>
      </c>
      <c r="D59" s="24">
        <v>0.04</v>
      </c>
      <c r="E59" s="24">
        <v>1.72</v>
      </c>
      <c r="F59" s="24">
        <v>0.05</v>
      </c>
      <c r="G59" s="24">
        <v>15.85</v>
      </c>
      <c r="H59" s="24">
        <v>0</v>
      </c>
      <c r="I59" s="54"/>
    </row>
    <row r="60" spans="1:9">
      <c r="A60" s="28"/>
      <c r="B60" s="19" t="s">
        <v>53</v>
      </c>
      <c r="C60" s="43" t="s">
        <v>101</v>
      </c>
      <c r="D60" s="24">
        <v>0</v>
      </c>
      <c r="E60" s="24">
        <v>2.8</v>
      </c>
      <c r="F60" s="24">
        <v>0</v>
      </c>
      <c r="G60" s="24">
        <v>25.17</v>
      </c>
      <c r="H60" s="24">
        <v>0</v>
      </c>
      <c r="I60" s="54"/>
    </row>
    <row r="61" spans="1:9">
      <c r="A61" s="28"/>
      <c r="B61" s="19" t="s">
        <v>53</v>
      </c>
      <c r="C61" s="43" t="s">
        <v>102</v>
      </c>
      <c r="D61" s="24">
        <v>0</v>
      </c>
      <c r="E61" s="24">
        <v>1.4</v>
      </c>
      <c r="F61" s="24">
        <v>0</v>
      </c>
      <c r="G61" s="24">
        <v>12.59</v>
      </c>
      <c r="H61" s="24">
        <v>0</v>
      </c>
      <c r="I61" s="54"/>
    </row>
    <row r="62" spans="1:9">
      <c r="A62" s="28"/>
      <c r="B62" s="19" t="s">
        <v>103</v>
      </c>
      <c r="C62" s="43" t="s">
        <v>104</v>
      </c>
      <c r="D62" s="24">
        <v>3.6</v>
      </c>
      <c r="E62" s="24">
        <v>0.38</v>
      </c>
      <c r="F62" s="24">
        <v>24.15</v>
      </c>
      <c r="G62" s="24">
        <v>116.9</v>
      </c>
      <c r="H62" s="24">
        <v>0.21</v>
      </c>
      <c r="I62" s="54"/>
    </row>
    <row r="63" spans="1:9">
      <c r="A63" s="28"/>
      <c r="B63" s="19" t="s">
        <v>28</v>
      </c>
      <c r="C63" s="43" t="s">
        <v>105</v>
      </c>
      <c r="D63" s="24">
        <v>0.51</v>
      </c>
      <c r="E63" s="24">
        <v>0.56000000000000005</v>
      </c>
      <c r="F63" s="24">
        <v>0.82</v>
      </c>
      <c r="G63" s="24">
        <v>10.5</v>
      </c>
      <c r="H63" s="24">
        <v>0.22800000000000001</v>
      </c>
      <c r="I63" s="54"/>
    </row>
    <row r="64" spans="1:9">
      <c r="A64" s="28"/>
      <c r="B64" s="19" t="s">
        <v>34</v>
      </c>
      <c r="C64" s="43" t="s">
        <v>106</v>
      </c>
      <c r="D64" s="24">
        <v>0</v>
      </c>
      <c r="E64" s="24">
        <v>0</v>
      </c>
      <c r="F64" s="24">
        <v>3.49</v>
      </c>
      <c r="G64" s="24">
        <v>13.96</v>
      </c>
      <c r="H64" s="24">
        <v>0</v>
      </c>
      <c r="I64" s="54"/>
    </row>
    <row r="65" spans="1:9">
      <c r="A65" s="28"/>
      <c r="B65" s="19" t="s">
        <v>86</v>
      </c>
      <c r="C65" s="43" t="s">
        <v>106</v>
      </c>
      <c r="D65" s="24">
        <v>0.44</v>
      </c>
      <c r="E65" s="24">
        <v>0.4</v>
      </c>
      <c r="F65" s="24">
        <v>0.02</v>
      </c>
      <c r="G65" s="24">
        <v>5.5</v>
      </c>
      <c r="H65" s="24">
        <v>0</v>
      </c>
      <c r="I65" s="54"/>
    </row>
    <row r="66" spans="1:9">
      <c r="A66" s="28"/>
      <c r="B66" s="19" t="s">
        <v>107</v>
      </c>
      <c r="C66" s="43" t="s">
        <v>108</v>
      </c>
      <c r="D66" s="24">
        <v>0.13</v>
      </c>
      <c r="E66" s="24">
        <v>0.03</v>
      </c>
      <c r="F66" s="24">
        <v>0</v>
      </c>
      <c r="G66" s="24">
        <v>0.79</v>
      </c>
      <c r="H66" s="24">
        <v>0</v>
      </c>
      <c r="I66" s="54"/>
    </row>
    <row r="67" spans="1:9" s="6" customFormat="1" ht="15">
      <c r="A67" s="8" t="s">
        <v>95</v>
      </c>
      <c r="B67" s="18" t="s">
        <v>110</v>
      </c>
      <c r="C67" s="9" t="s">
        <v>26</v>
      </c>
      <c r="D67" s="9">
        <f>SUM(D68:D70)</f>
        <v>0.09</v>
      </c>
      <c r="E67" s="9">
        <f t="shared" ref="E67:H67" si="15">SUM(E68:E70)</f>
        <v>0.02</v>
      </c>
      <c r="F67" s="9">
        <f t="shared" si="15"/>
        <v>6.76</v>
      </c>
      <c r="G67" s="9">
        <f t="shared" si="15"/>
        <v>27.529999999999998</v>
      </c>
      <c r="H67" s="9">
        <f t="shared" si="15"/>
        <v>4.4999999999999998E-2</v>
      </c>
      <c r="I67" s="10" t="s">
        <v>109</v>
      </c>
    </row>
    <row r="68" spans="1:9">
      <c r="A68" s="28"/>
      <c r="B68" s="19" t="s">
        <v>111</v>
      </c>
      <c r="C68" s="43" t="s">
        <v>112</v>
      </c>
      <c r="D68" s="24">
        <v>0.09</v>
      </c>
      <c r="E68" s="24">
        <v>0.02</v>
      </c>
      <c r="F68" s="24">
        <v>0.02</v>
      </c>
      <c r="G68" s="24">
        <v>0.63</v>
      </c>
      <c r="H68" s="24">
        <v>4.4999999999999998E-2</v>
      </c>
      <c r="I68" s="54"/>
    </row>
    <row r="69" spans="1:9">
      <c r="A69" s="28"/>
      <c r="B69" s="19" t="s">
        <v>30</v>
      </c>
      <c r="C69" s="43" t="s">
        <v>113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54"/>
    </row>
    <row r="70" spans="1:9" ht="13.5" thickBot="1">
      <c r="A70" s="28"/>
      <c r="B70" s="19" t="s">
        <v>34</v>
      </c>
      <c r="C70" s="24" t="s">
        <v>464</v>
      </c>
      <c r="D70" s="24">
        <v>0</v>
      </c>
      <c r="E70" s="24">
        <v>0</v>
      </c>
      <c r="F70" s="24">
        <v>6.74</v>
      </c>
      <c r="G70" s="24">
        <v>26.9</v>
      </c>
      <c r="H70" s="24">
        <v>0</v>
      </c>
      <c r="I70" s="54"/>
    </row>
    <row r="71" spans="1:9" s="5" customFormat="1">
      <c r="A71" s="103" t="s">
        <v>43</v>
      </c>
      <c r="B71" s="104"/>
      <c r="C71" s="39">
        <v>220</v>
      </c>
      <c r="D71" s="39">
        <f>SUM(D57,D67,)</f>
        <v>4.88</v>
      </c>
      <c r="E71" s="39">
        <f>SUM(E57,E67,)</f>
        <v>7.38</v>
      </c>
      <c r="F71" s="39">
        <f>SUM(F57,F67,)</f>
        <v>36.97</v>
      </c>
      <c r="G71" s="39">
        <f>SUM(G57,G67,)</f>
        <v>236.85</v>
      </c>
      <c r="H71" s="39">
        <f>SUM(H57,H67,)</f>
        <v>2.198</v>
      </c>
      <c r="I71" s="12"/>
    </row>
    <row r="72" spans="1:9" s="7" customFormat="1" ht="16.5" thickBot="1">
      <c r="A72" s="101" t="s">
        <v>114</v>
      </c>
      <c r="B72" s="102"/>
      <c r="C72" s="38">
        <v>1240</v>
      </c>
      <c r="D72" s="38">
        <f>SUM(D24,D27,D56,D71,)</f>
        <v>35.190000000000005</v>
      </c>
      <c r="E72" s="38">
        <f>SUM(E24,E27,E56,E71,)</f>
        <v>38.700000000000003</v>
      </c>
      <c r="F72" s="38">
        <f>SUM(F24,F27,F56,F71,)</f>
        <v>148.41200000000001</v>
      </c>
      <c r="G72" s="38">
        <f>SUM(G24,G27,G56,G71,)</f>
        <v>1096.43</v>
      </c>
      <c r="H72" s="38">
        <f>SUM(H24,H27,H56,H71,)</f>
        <v>42.951000000000001</v>
      </c>
      <c r="I72" s="13"/>
    </row>
    <row r="76" spans="1:9" s="26" customFormat="1">
      <c r="A76" s="21"/>
      <c r="B76" s="21"/>
      <c r="C76" s="21"/>
      <c r="D76" s="21"/>
      <c r="E76" s="21"/>
      <c r="F76" s="21"/>
      <c r="G76" s="21"/>
      <c r="H76" s="21"/>
      <c r="I76" s="21"/>
    </row>
    <row r="77" spans="1:9" s="26" customFormat="1">
      <c r="A77" s="21"/>
      <c r="B77" s="21"/>
      <c r="C77" s="21"/>
      <c r="D77" s="21"/>
      <c r="E77" s="21"/>
      <c r="F77" s="21"/>
      <c r="G77" s="21"/>
      <c r="H77" s="21"/>
      <c r="I77" s="21"/>
    </row>
    <row r="78" spans="1:9" s="26" customFormat="1">
      <c r="A78" s="21"/>
      <c r="B78" s="21"/>
      <c r="C78" s="21"/>
      <c r="D78" s="21"/>
      <c r="E78" s="21"/>
      <c r="F78" s="21"/>
      <c r="G78" s="21"/>
      <c r="H78" s="21"/>
      <c r="I78" s="21"/>
    </row>
    <row r="79" spans="1:9" s="26" customFormat="1">
      <c r="A79" s="21"/>
      <c r="B79" s="21"/>
      <c r="C79" s="21"/>
      <c r="D79" s="21"/>
      <c r="E79" s="21"/>
      <c r="F79" s="21"/>
      <c r="G79" s="21"/>
      <c r="H79" s="21"/>
      <c r="I79" s="21"/>
    </row>
    <row r="80" spans="1:9" s="26" customFormat="1">
      <c r="A80" s="21"/>
      <c r="B80" s="21"/>
      <c r="C80" s="21"/>
      <c r="D80" s="21"/>
      <c r="E80" s="21"/>
      <c r="F80" s="21"/>
      <c r="G80" s="21"/>
      <c r="H80" s="21"/>
      <c r="I80" s="21"/>
    </row>
    <row r="81" spans="1:9" s="26" customFormat="1">
      <c r="A81" s="21"/>
      <c r="B81" s="21"/>
      <c r="C81" s="21"/>
      <c r="D81" s="21"/>
      <c r="E81" s="21"/>
      <c r="F81" s="21"/>
      <c r="G81" s="21"/>
      <c r="H81" s="21"/>
      <c r="I81" s="21"/>
    </row>
    <row r="82" spans="1:9" s="26" customFormat="1" ht="13.5" thickBot="1">
      <c r="A82" s="21"/>
      <c r="B82" s="21"/>
      <c r="C82" s="21"/>
      <c r="D82" s="21"/>
      <c r="E82" s="21"/>
      <c r="F82" s="21"/>
      <c r="G82" s="21"/>
      <c r="H82" s="21"/>
      <c r="I82" s="21"/>
    </row>
    <row r="83" spans="1:9">
      <c r="A83" s="92" t="s">
        <v>2</v>
      </c>
      <c r="B83" s="94" t="s">
        <v>3</v>
      </c>
      <c r="C83" s="96" t="s">
        <v>4</v>
      </c>
      <c r="D83" s="70" t="s">
        <v>1</v>
      </c>
      <c r="E83" s="70"/>
      <c r="F83" s="70"/>
      <c r="G83" s="70" t="s">
        <v>8</v>
      </c>
      <c r="H83" s="99" t="s">
        <v>9</v>
      </c>
      <c r="I83" s="84" t="s">
        <v>10</v>
      </c>
    </row>
    <row r="84" spans="1:9" ht="13.5" thickBot="1">
      <c r="A84" s="93"/>
      <c r="B84" s="95"/>
      <c r="C84" s="97"/>
      <c r="D84" s="37" t="s">
        <v>5</v>
      </c>
      <c r="E84" s="37" t="s">
        <v>6</v>
      </c>
      <c r="F84" s="37" t="s">
        <v>7</v>
      </c>
      <c r="G84" s="98"/>
      <c r="H84" s="100"/>
      <c r="I84" s="85"/>
    </row>
    <row r="85" spans="1:9">
      <c r="A85" s="103" t="s">
        <v>166</v>
      </c>
      <c r="B85" s="105"/>
      <c r="C85" s="105"/>
      <c r="D85" s="105"/>
      <c r="E85" s="105"/>
      <c r="F85" s="105"/>
      <c r="G85" s="105"/>
      <c r="H85" s="105"/>
      <c r="I85" s="106"/>
    </row>
    <row r="86" spans="1:9" ht="15">
      <c r="A86" s="8" t="s">
        <v>12</v>
      </c>
      <c r="B86" s="18" t="s">
        <v>14</v>
      </c>
      <c r="C86" s="9" t="s">
        <v>15</v>
      </c>
      <c r="D86" s="9">
        <f>SUM(D87,)</f>
        <v>0.06</v>
      </c>
      <c r="E86" s="9">
        <f t="shared" ref="E86:H86" si="16">SUM(E87,)</f>
        <v>3.08</v>
      </c>
      <c r="F86" s="9">
        <f t="shared" si="16"/>
        <v>0.08</v>
      </c>
      <c r="G86" s="9">
        <f t="shared" si="16"/>
        <v>28.3</v>
      </c>
      <c r="H86" s="9">
        <f t="shared" si="16"/>
        <v>0</v>
      </c>
      <c r="I86" s="10" t="s">
        <v>13</v>
      </c>
    </row>
    <row r="87" spans="1:9">
      <c r="A87" s="28"/>
      <c r="B87" s="19" t="s">
        <v>14</v>
      </c>
      <c r="C87" s="43" t="s">
        <v>16</v>
      </c>
      <c r="D87" s="24">
        <v>0.06</v>
      </c>
      <c r="E87" s="24">
        <v>3.08</v>
      </c>
      <c r="F87" s="24">
        <v>0.08</v>
      </c>
      <c r="G87" s="24">
        <v>28.3</v>
      </c>
      <c r="H87" s="24">
        <v>0</v>
      </c>
      <c r="I87" s="54"/>
    </row>
    <row r="88" spans="1:9" ht="15">
      <c r="A88" s="8" t="s">
        <v>12</v>
      </c>
      <c r="B88" s="18" t="s">
        <v>21</v>
      </c>
      <c r="C88" s="9" t="s">
        <v>22</v>
      </c>
      <c r="D88" s="9">
        <f>SUM(D89,)</f>
        <v>1.98</v>
      </c>
      <c r="E88" s="9">
        <f t="shared" ref="E88:H88" si="17">SUM(E89,)</f>
        <v>0.27</v>
      </c>
      <c r="F88" s="9">
        <f t="shared" si="17"/>
        <v>11.4</v>
      </c>
      <c r="G88" s="9">
        <f t="shared" si="17"/>
        <v>59.7</v>
      </c>
      <c r="H88" s="9">
        <f t="shared" si="17"/>
        <v>0</v>
      </c>
      <c r="I88" s="10" t="s">
        <v>20</v>
      </c>
    </row>
    <row r="89" spans="1:9">
      <c r="A89" s="28"/>
      <c r="B89" s="19" t="s">
        <v>469</v>
      </c>
      <c r="C89" s="43" t="s">
        <v>23</v>
      </c>
      <c r="D89" s="24">
        <v>1.98</v>
      </c>
      <c r="E89" s="24">
        <v>0.27</v>
      </c>
      <c r="F89" s="24">
        <v>11.4</v>
      </c>
      <c r="G89" s="24">
        <v>59.7</v>
      </c>
      <c r="H89" s="24">
        <v>0</v>
      </c>
      <c r="I89" s="54"/>
    </row>
    <row r="90" spans="1:9" ht="15">
      <c r="A90" s="8" t="s">
        <v>12</v>
      </c>
      <c r="B90" s="18" t="s">
        <v>165</v>
      </c>
      <c r="C90" s="15">
        <v>165</v>
      </c>
      <c r="D90" s="9">
        <f>SUM(D91:D97)</f>
        <v>21.509999999999998</v>
      </c>
      <c r="E90" s="9">
        <f t="shared" ref="E90" si="18">SUM(E91:E97)</f>
        <v>14.649999999999999</v>
      </c>
      <c r="F90" s="9">
        <f t="shared" ref="F90" si="19">SUM(F91:F97)</f>
        <v>15.593</v>
      </c>
      <c r="G90" s="9">
        <f t="shared" ref="G90" si="20">SUM(G91:G97)</f>
        <v>280.47699999999998</v>
      </c>
      <c r="H90" s="9">
        <f t="shared" ref="H90" si="21">SUM(H91:H97)</f>
        <v>1.2170000000000001</v>
      </c>
      <c r="I90" s="15">
        <v>79</v>
      </c>
    </row>
    <row r="91" spans="1:9">
      <c r="A91" s="28"/>
      <c r="B91" s="19" t="s">
        <v>164</v>
      </c>
      <c r="C91" s="43" t="s">
        <v>170</v>
      </c>
      <c r="D91" s="24">
        <v>1.08</v>
      </c>
      <c r="E91" s="24">
        <v>0.1</v>
      </c>
      <c r="F91" s="24">
        <v>7.41</v>
      </c>
      <c r="G91" s="24">
        <v>34.97</v>
      </c>
      <c r="H91" s="24">
        <v>0</v>
      </c>
      <c r="I91" s="54"/>
    </row>
    <row r="92" spans="1:9">
      <c r="A92" s="28"/>
      <c r="B92" s="19" t="s">
        <v>163</v>
      </c>
      <c r="C92" s="43" t="s">
        <v>169</v>
      </c>
      <c r="D92" s="24">
        <v>17.18</v>
      </c>
      <c r="E92" s="24">
        <v>9.26</v>
      </c>
      <c r="F92" s="24">
        <v>2.06</v>
      </c>
      <c r="G92" s="24">
        <v>159.80000000000001</v>
      </c>
      <c r="H92" s="24">
        <v>0.51400000000000001</v>
      </c>
      <c r="I92" s="54"/>
    </row>
    <row r="93" spans="1:9">
      <c r="A93" s="28"/>
      <c r="B93" s="19" t="s">
        <v>14</v>
      </c>
      <c r="C93" s="43" t="s">
        <v>168</v>
      </c>
      <c r="D93" s="24">
        <v>0.03</v>
      </c>
      <c r="E93" s="24">
        <v>1.48</v>
      </c>
      <c r="F93" s="24">
        <v>0.04</v>
      </c>
      <c r="G93" s="24">
        <v>13.58</v>
      </c>
      <c r="H93" s="24">
        <v>0</v>
      </c>
      <c r="I93" s="54"/>
    </row>
    <row r="94" spans="1:9">
      <c r="A94" s="28"/>
      <c r="B94" s="19" t="s">
        <v>28</v>
      </c>
      <c r="C94" s="43" t="s">
        <v>167</v>
      </c>
      <c r="D94" s="24">
        <v>1.48</v>
      </c>
      <c r="E94" s="24">
        <v>1.63</v>
      </c>
      <c r="F94" s="24">
        <v>2.4</v>
      </c>
      <c r="G94" s="24">
        <v>30.6</v>
      </c>
      <c r="H94" s="24">
        <v>0.66300000000000003</v>
      </c>
      <c r="I94" s="54"/>
    </row>
    <row r="95" spans="1:9">
      <c r="A95" s="28"/>
      <c r="B95" s="19" t="s">
        <v>34</v>
      </c>
      <c r="C95" s="51" t="s">
        <v>137</v>
      </c>
      <c r="D95" s="24">
        <v>0</v>
      </c>
      <c r="E95" s="24">
        <v>0</v>
      </c>
      <c r="F95" s="24">
        <v>3.2930000000000001</v>
      </c>
      <c r="G95" s="24">
        <v>13.167</v>
      </c>
      <c r="H95" s="24">
        <v>0</v>
      </c>
      <c r="I95" s="54"/>
    </row>
    <row r="96" spans="1:9">
      <c r="A96" s="28"/>
      <c r="B96" s="19" t="s">
        <v>86</v>
      </c>
      <c r="C96" s="43" t="s">
        <v>87</v>
      </c>
      <c r="D96" s="24">
        <v>1.52</v>
      </c>
      <c r="E96" s="24">
        <v>1.38</v>
      </c>
      <c r="F96" s="24">
        <v>0.08</v>
      </c>
      <c r="G96" s="24">
        <v>18.84</v>
      </c>
      <c r="H96" s="24">
        <v>0</v>
      </c>
      <c r="I96" s="54"/>
    </row>
    <row r="97" spans="1:9">
      <c r="A97" s="28"/>
      <c r="B97" s="19" t="s">
        <v>152</v>
      </c>
      <c r="C97" s="43" t="s">
        <v>121</v>
      </c>
      <c r="D97" s="24">
        <v>0.22</v>
      </c>
      <c r="E97" s="24">
        <v>0.8</v>
      </c>
      <c r="F97" s="24">
        <v>0.31</v>
      </c>
      <c r="G97" s="24">
        <v>9.52</v>
      </c>
      <c r="H97" s="24">
        <v>0.04</v>
      </c>
      <c r="I97" s="54"/>
    </row>
    <row r="98" spans="1:9" ht="15">
      <c r="A98" s="8" t="s">
        <v>12</v>
      </c>
      <c r="B98" s="18" t="s">
        <v>386</v>
      </c>
      <c r="C98" s="9" t="s">
        <v>26</v>
      </c>
      <c r="D98" s="9">
        <f>SUM(D99:D102)</f>
        <v>3.15</v>
      </c>
      <c r="E98" s="9">
        <f t="shared" ref="E98:H98" si="22">SUM(E99:E102)</f>
        <v>3.46</v>
      </c>
      <c r="F98" s="9">
        <f t="shared" si="22"/>
        <v>9.8099999999999987</v>
      </c>
      <c r="G98" s="9">
        <f t="shared" si="22"/>
        <v>83.86</v>
      </c>
      <c r="H98" s="9">
        <f t="shared" si="22"/>
        <v>0.55000000000000004</v>
      </c>
      <c r="I98" s="10" t="s">
        <v>385</v>
      </c>
    </row>
    <row r="99" spans="1:9">
      <c r="A99" s="28"/>
      <c r="B99" s="19" t="s">
        <v>310</v>
      </c>
      <c r="C99" s="43" t="s">
        <v>384</v>
      </c>
      <c r="D99" s="24">
        <v>0</v>
      </c>
      <c r="E99" s="24">
        <v>0</v>
      </c>
      <c r="F99" s="24">
        <v>0</v>
      </c>
      <c r="G99" s="24">
        <v>0</v>
      </c>
      <c r="H99" s="24">
        <v>0</v>
      </c>
      <c r="I99" s="54"/>
    </row>
    <row r="100" spans="1:9">
      <c r="A100" s="28"/>
      <c r="B100" s="19" t="s">
        <v>383</v>
      </c>
      <c r="C100" s="43" t="s">
        <v>382</v>
      </c>
      <c r="D100" s="24">
        <v>0.4</v>
      </c>
      <c r="E100" s="24">
        <v>0.25</v>
      </c>
      <c r="F100" s="24">
        <v>0.17</v>
      </c>
      <c r="G100" s="24">
        <v>4.8099999999999996</v>
      </c>
      <c r="H100" s="24">
        <v>0</v>
      </c>
      <c r="I100" s="54"/>
    </row>
    <row r="101" spans="1:9">
      <c r="A101" s="28"/>
      <c r="B101" s="19" t="s">
        <v>381</v>
      </c>
      <c r="C101" s="43" t="s">
        <v>380</v>
      </c>
      <c r="D101" s="24">
        <v>2.75</v>
      </c>
      <c r="E101" s="24">
        <v>3.21</v>
      </c>
      <c r="F101" s="24">
        <v>4.3099999999999996</v>
      </c>
      <c r="G101" s="24">
        <v>57.75</v>
      </c>
      <c r="H101" s="24">
        <v>0.55000000000000004</v>
      </c>
      <c r="I101" s="54"/>
    </row>
    <row r="102" spans="1:9">
      <c r="A102" s="28"/>
      <c r="B102" s="19" t="s">
        <v>379</v>
      </c>
      <c r="C102" s="24" t="s">
        <v>465</v>
      </c>
      <c r="D102" s="24">
        <v>0</v>
      </c>
      <c r="E102" s="24">
        <v>0</v>
      </c>
      <c r="F102" s="24">
        <v>5.33</v>
      </c>
      <c r="G102" s="24">
        <v>21.3</v>
      </c>
      <c r="H102" s="24">
        <v>0</v>
      </c>
      <c r="I102" s="54"/>
    </row>
    <row r="103" spans="1:9">
      <c r="A103" s="107" t="s">
        <v>43</v>
      </c>
      <c r="B103" s="108"/>
      <c r="C103" s="35">
        <v>350</v>
      </c>
      <c r="D103" s="40">
        <f>SUM(D86,D88,D90,D98,)</f>
        <v>26.699999999999996</v>
      </c>
      <c r="E103" s="40">
        <f t="shared" ref="E103:H103" si="23">SUM(E86,E88,E90,E98,)</f>
        <v>21.46</v>
      </c>
      <c r="F103" s="40">
        <f t="shared" si="23"/>
        <v>36.882999999999996</v>
      </c>
      <c r="G103" s="40">
        <f t="shared" si="23"/>
        <v>452.33699999999999</v>
      </c>
      <c r="H103" s="40">
        <f t="shared" si="23"/>
        <v>1.7670000000000001</v>
      </c>
      <c r="I103" s="11"/>
    </row>
    <row r="104" spans="1:9" ht="15">
      <c r="A104" s="8" t="s">
        <v>44</v>
      </c>
      <c r="B104" s="18" t="s">
        <v>160</v>
      </c>
      <c r="C104" s="9" t="s">
        <v>159</v>
      </c>
      <c r="D104" s="9">
        <f>SUM(D105,)</f>
        <v>1.425</v>
      </c>
      <c r="E104" s="9">
        <f t="shared" ref="E104:H104" si="24">SUM(E105,)</f>
        <v>9.5000000000000001E-2</v>
      </c>
      <c r="F104" s="9">
        <f t="shared" si="24"/>
        <v>19.95</v>
      </c>
      <c r="G104" s="9">
        <f t="shared" si="24"/>
        <v>84.55</v>
      </c>
      <c r="H104" s="9">
        <f t="shared" si="24"/>
        <v>9.5399999999999991</v>
      </c>
      <c r="I104" s="10" t="s">
        <v>158</v>
      </c>
    </row>
    <row r="105" spans="1:9">
      <c r="A105" s="28"/>
      <c r="B105" s="19" t="s">
        <v>326</v>
      </c>
      <c r="C105" s="43" t="s">
        <v>156</v>
      </c>
      <c r="D105" s="24">
        <v>1.425</v>
      </c>
      <c r="E105" s="24">
        <v>9.5000000000000001E-2</v>
      </c>
      <c r="F105" s="24">
        <v>19.95</v>
      </c>
      <c r="G105" s="24">
        <v>84.55</v>
      </c>
      <c r="H105" s="24">
        <v>9.5399999999999991</v>
      </c>
      <c r="I105" s="54"/>
    </row>
    <row r="106" spans="1:9">
      <c r="A106" s="107" t="s">
        <v>43</v>
      </c>
      <c r="B106" s="108"/>
      <c r="C106" s="40">
        <v>95</v>
      </c>
      <c r="D106" s="40">
        <f>SUM(D105,)</f>
        <v>1.425</v>
      </c>
      <c r="E106" s="40">
        <f t="shared" ref="E106:H106" si="25">SUM(E105,)</f>
        <v>9.5000000000000001E-2</v>
      </c>
      <c r="F106" s="40">
        <f t="shared" si="25"/>
        <v>19.95</v>
      </c>
      <c r="G106" s="40">
        <f t="shared" si="25"/>
        <v>84.55</v>
      </c>
      <c r="H106" s="40">
        <f t="shared" si="25"/>
        <v>9.5399999999999991</v>
      </c>
      <c r="I106" s="11"/>
    </row>
    <row r="107" spans="1:9" ht="30">
      <c r="A107" s="8" t="s">
        <v>12</v>
      </c>
      <c r="B107" s="18" t="s">
        <v>399</v>
      </c>
      <c r="C107" s="9" t="s">
        <v>22</v>
      </c>
      <c r="D107" s="9">
        <f>SUM(D108:D110)</f>
        <v>0.31999999999999995</v>
      </c>
      <c r="E107" s="9">
        <f t="shared" ref="E107:H107" si="26">SUM(E108:E110)</f>
        <v>0.05</v>
      </c>
      <c r="F107" s="9">
        <f t="shared" si="26"/>
        <v>2.59</v>
      </c>
      <c r="G107" s="9">
        <f t="shared" si="26"/>
        <v>12.540000000000001</v>
      </c>
      <c r="H107" s="9">
        <f t="shared" si="26"/>
        <v>1.875</v>
      </c>
      <c r="I107" s="10" t="s">
        <v>398</v>
      </c>
    </row>
    <row r="108" spans="1:9">
      <c r="A108" s="28"/>
      <c r="B108" s="19" t="s">
        <v>99</v>
      </c>
      <c r="C108" s="43" t="s">
        <v>401</v>
      </c>
      <c r="D108" s="24">
        <v>0.03</v>
      </c>
      <c r="E108" s="24">
        <v>0.03</v>
      </c>
      <c r="F108" s="24">
        <v>0.74</v>
      </c>
      <c r="G108" s="24">
        <v>3.52</v>
      </c>
      <c r="H108" s="24">
        <v>0.75</v>
      </c>
      <c r="I108" s="54"/>
    </row>
    <row r="109" spans="1:9">
      <c r="A109" s="28"/>
      <c r="B109" s="19" t="s">
        <v>64</v>
      </c>
      <c r="C109" s="43" t="s">
        <v>400</v>
      </c>
      <c r="D109" s="24">
        <v>0.28999999999999998</v>
      </c>
      <c r="E109" s="24">
        <v>0.02</v>
      </c>
      <c r="F109" s="24">
        <v>1.55</v>
      </c>
      <c r="G109" s="24">
        <v>7.88</v>
      </c>
      <c r="H109" s="24">
        <v>1.125</v>
      </c>
      <c r="I109" s="54"/>
    </row>
    <row r="110" spans="1:9">
      <c r="A110" s="28"/>
      <c r="B110" s="19" t="s">
        <v>379</v>
      </c>
      <c r="C110" s="43" t="s">
        <v>69</v>
      </c>
      <c r="D110" s="24">
        <v>0</v>
      </c>
      <c r="E110" s="24">
        <v>0</v>
      </c>
      <c r="F110" s="24">
        <v>0.3</v>
      </c>
      <c r="G110" s="24">
        <v>1.1399999999999999</v>
      </c>
      <c r="H110" s="24">
        <v>0</v>
      </c>
      <c r="I110" s="54"/>
    </row>
    <row r="111" spans="1:9" ht="15">
      <c r="A111" s="8" t="s">
        <v>48</v>
      </c>
      <c r="B111" s="18" t="s">
        <v>154</v>
      </c>
      <c r="C111" s="9" t="s">
        <v>26</v>
      </c>
      <c r="D111" s="9">
        <f>SUM(D112:D118)</f>
        <v>1.9</v>
      </c>
      <c r="E111" s="9">
        <f t="shared" ref="E111:H111" si="27">SUM(E112:E118)</f>
        <v>0.99</v>
      </c>
      <c r="F111" s="9">
        <f t="shared" si="27"/>
        <v>12.25</v>
      </c>
      <c r="G111" s="9">
        <f t="shared" si="27"/>
        <v>65.94</v>
      </c>
      <c r="H111" s="9">
        <f t="shared" si="27"/>
        <v>8.91</v>
      </c>
      <c r="I111" s="10" t="s">
        <v>153</v>
      </c>
    </row>
    <row r="112" spans="1:9">
      <c r="A112" s="28"/>
      <c r="B112" s="19" t="s">
        <v>62</v>
      </c>
      <c r="C112" s="43" t="s">
        <v>63</v>
      </c>
      <c r="D112" s="24">
        <v>0.84</v>
      </c>
      <c r="E112" s="24">
        <v>0.17</v>
      </c>
      <c r="F112" s="24">
        <v>6.85</v>
      </c>
      <c r="G112" s="24">
        <v>32.340000000000003</v>
      </c>
      <c r="H112" s="24">
        <v>8.4</v>
      </c>
      <c r="I112" s="54"/>
    </row>
    <row r="113" spans="1:9">
      <c r="A113" s="28"/>
      <c r="B113" s="19" t="s">
        <v>64</v>
      </c>
      <c r="C113" s="43" t="s">
        <v>65</v>
      </c>
      <c r="D113" s="24">
        <v>0.12</v>
      </c>
      <c r="E113" s="24">
        <v>0.01</v>
      </c>
      <c r="F113" s="24">
        <v>0.66</v>
      </c>
      <c r="G113" s="24">
        <v>3.36</v>
      </c>
      <c r="H113" s="24">
        <v>0.48</v>
      </c>
      <c r="I113" s="54"/>
    </row>
    <row r="114" spans="1:9">
      <c r="A114" s="28"/>
      <c r="B114" s="19" t="s">
        <v>66</v>
      </c>
      <c r="C114" s="43" t="s">
        <v>67</v>
      </c>
      <c r="D114" s="24">
        <v>0.09</v>
      </c>
      <c r="E114" s="24">
        <v>0.01</v>
      </c>
      <c r="F114" s="24">
        <v>0.52</v>
      </c>
      <c r="G114" s="24">
        <v>2.58</v>
      </c>
      <c r="H114" s="24">
        <v>0</v>
      </c>
      <c r="I114" s="54"/>
    </row>
    <row r="115" spans="1:9">
      <c r="A115" s="28"/>
      <c r="B115" s="19" t="s">
        <v>152</v>
      </c>
      <c r="C115" s="43" t="s">
        <v>71</v>
      </c>
      <c r="D115" s="24">
        <v>0.16</v>
      </c>
      <c r="E115" s="24">
        <v>0.6</v>
      </c>
      <c r="F115" s="24">
        <v>0.23</v>
      </c>
      <c r="G115" s="24">
        <v>7.14</v>
      </c>
      <c r="H115" s="24">
        <v>0.03</v>
      </c>
      <c r="I115" s="54"/>
    </row>
    <row r="116" spans="1:9">
      <c r="A116" s="28"/>
      <c r="B116" s="19" t="s">
        <v>30</v>
      </c>
      <c r="C116" s="43" t="s">
        <v>68</v>
      </c>
      <c r="D116" s="24">
        <v>0</v>
      </c>
      <c r="E116" s="24">
        <v>0</v>
      </c>
      <c r="F116" s="24">
        <v>0</v>
      </c>
      <c r="G116" s="24">
        <v>0</v>
      </c>
      <c r="H116" s="24">
        <v>0</v>
      </c>
      <c r="I116" s="54"/>
    </row>
    <row r="117" spans="1:9">
      <c r="A117" s="28"/>
      <c r="B117" s="19" t="s">
        <v>32</v>
      </c>
      <c r="C117" s="43" t="s">
        <v>151</v>
      </c>
      <c r="D117" s="24">
        <v>0</v>
      </c>
      <c r="E117" s="24">
        <v>0</v>
      </c>
      <c r="F117" s="24">
        <v>0</v>
      </c>
      <c r="G117" s="24">
        <v>0</v>
      </c>
      <c r="H117" s="24">
        <v>0</v>
      </c>
      <c r="I117" s="54"/>
    </row>
    <row r="118" spans="1:9">
      <c r="A118" s="28"/>
      <c r="B118" s="19" t="s">
        <v>35</v>
      </c>
      <c r="C118" s="43" t="s">
        <v>71</v>
      </c>
      <c r="D118" s="24">
        <v>0.69</v>
      </c>
      <c r="E118" s="24">
        <v>0.2</v>
      </c>
      <c r="F118" s="24">
        <v>3.99</v>
      </c>
      <c r="G118" s="24">
        <v>20.52</v>
      </c>
      <c r="H118" s="24">
        <v>0</v>
      </c>
      <c r="I118" s="54"/>
    </row>
    <row r="119" spans="1:9" ht="15">
      <c r="A119" s="8" t="s">
        <v>48</v>
      </c>
      <c r="B119" s="18" t="s">
        <v>150</v>
      </c>
      <c r="C119" s="9" t="s">
        <v>122</v>
      </c>
      <c r="D119" s="9">
        <f>SUM(D120:D124)</f>
        <v>7.15</v>
      </c>
      <c r="E119" s="9">
        <f t="shared" ref="E119:H119" si="28">SUM(E120:E124)</f>
        <v>5.9</v>
      </c>
      <c r="F119" s="9">
        <f t="shared" si="28"/>
        <v>4.1000000000000005</v>
      </c>
      <c r="G119" s="9">
        <f t="shared" si="28"/>
        <v>97.94</v>
      </c>
      <c r="H119" s="9">
        <f t="shared" si="28"/>
        <v>0</v>
      </c>
      <c r="I119" s="10" t="s">
        <v>149</v>
      </c>
    </row>
    <row r="120" spans="1:9">
      <c r="A120" s="28"/>
      <c r="B120" s="19" t="s">
        <v>80</v>
      </c>
      <c r="C120" s="43" t="s">
        <v>148</v>
      </c>
      <c r="D120" s="24">
        <v>6.32</v>
      </c>
      <c r="E120" s="24">
        <v>5.44</v>
      </c>
      <c r="F120" s="24">
        <v>0</v>
      </c>
      <c r="G120" s="24">
        <v>74.12</v>
      </c>
      <c r="H120" s="24">
        <v>0</v>
      </c>
      <c r="I120" s="54"/>
    </row>
    <row r="121" spans="1:9">
      <c r="A121" s="28"/>
      <c r="B121" s="19" t="s">
        <v>66</v>
      </c>
      <c r="C121" s="43" t="s">
        <v>147</v>
      </c>
      <c r="D121" s="24">
        <v>0.06</v>
      </c>
      <c r="E121" s="24">
        <v>0.01</v>
      </c>
      <c r="F121" s="24">
        <v>0.34</v>
      </c>
      <c r="G121" s="24">
        <v>1.72</v>
      </c>
      <c r="H121" s="24">
        <v>0</v>
      </c>
      <c r="I121" s="54"/>
    </row>
    <row r="122" spans="1:9">
      <c r="A122" s="28"/>
      <c r="B122" s="19" t="s">
        <v>32</v>
      </c>
      <c r="C122" s="43" t="s">
        <v>146</v>
      </c>
      <c r="D122" s="24">
        <v>0</v>
      </c>
      <c r="E122" s="24">
        <v>0</v>
      </c>
      <c r="F122" s="24">
        <v>0</v>
      </c>
      <c r="G122" s="24">
        <v>0</v>
      </c>
      <c r="H122" s="24">
        <v>0</v>
      </c>
      <c r="I122" s="54"/>
    </row>
    <row r="123" spans="1:9">
      <c r="A123" s="28"/>
      <c r="B123" s="19" t="s">
        <v>86</v>
      </c>
      <c r="C123" s="43" t="s">
        <v>145</v>
      </c>
      <c r="D123" s="24">
        <v>0.32</v>
      </c>
      <c r="E123" s="24">
        <v>0.28999999999999998</v>
      </c>
      <c r="F123" s="24">
        <v>0.02</v>
      </c>
      <c r="G123" s="24">
        <v>3.92</v>
      </c>
      <c r="H123" s="24">
        <v>0</v>
      </c>
      <c r="I123" s="54"/>
    </row>
    <row r="124" spans="1:9">
      <c r="A124" s="28"/>
      <c r="B124" s="19" t="s">
        <v>70</v>
      </c>
      <c r="C124" s="43" t="s">
        <v>71</v>
      </c>
      <c r="D124" s="24">
        <v>0.45</v>
      </c>
      <c r="E124" s="24">
        <v>0.16</v>
      </c>
      <c r="F124" s="24">
        <v>3.74</v>
      </c>
      <c r="G124" s="24">
        <v>18.18</v>
      </c>
      <c r="H124" s="24">
        <v>0</v>
      </c>
      <c r="I124" s="54"/>
    </row>
    <row r="125" spans="1:9" ht="15">
      <c r="A125" s="8" t="s">
        <v>48</v>
      </c>
      <c r="B125" s="18" t="s">
        <v>144</v>
      </c>
      <c r="C125" s="9" t="s">
        <v>143</v>
      </c>
      <c r="D125" s="9">
        <f>SUM(D126:D132)</f>
        <v>2.9299999999999997</v>
      </c>
      <c r="E125" s="9">
        <f t="shared" ref="E125:H125" si="29">SUM(E126:E132)</f>
        <v>3.3599999999999994</v>
      </c>
      <c r="F125" s="9">
        <f t="shared" si="29"/>
        <v>13.170000000000002</v>
      </c>
      <c r="G125" s="9">
        <f t="shared" si="29"/>
        <v>95.67</v>
      </c>
      <c r="H125" s="9">
        <f t="shared" si="29"/>
        <v>23.352999999999998</v>
      </c>
      <c r="I125" s="10" t="s">
        <v>142</v>
      </c>
    </row>
    <row r="126" spans="1:9">
      <c r="A126" s="28"/>
      <c r="B126" s="19" t="s">
        <v>141</v>
      </c>
      <c r="C126" s="43" t="s">
        <v>140</v>
      </c>
      <c r="D126" s="24">
        <v>0.51</v>
      </c>
      <c r="E126" s="24">
        <v>0.03</v>
      </c>
      <c r="F126" s="24">
        <v>1.32</v>
      </c>
      <c r="G126" s="24">
        <v>7.88</v>
      </c>
      <c r="H126" s="24">
        <v>12.672000000000001</v>
      </c>
      <c r="I126" s="54"/>
    </row>
    <row r="127" spans="1:9">
      <c r="A127" s="28"/>
      <c r="B127" s="19" t="s">
        <v>62</v>
      </c>
      <c r="C127" s="43" t="s">
        <v>139</v>
      </c>
      <c r="D127" s="24">
        <v>0.89</v>
      </c>
      <c r="E127" s="24">
        <v>0.18</v>
      </c>
      <c r="F127" s="24">
        <v>7.28</v>
      </c>
      <c r="G127" s="24">
        <v>34.39</v>
      </c>
      <c r="H127" s="24">
        <v>8.9320000000000004</v>
      </c>
      <c r="I127" s="54"/>
    </row>
    <row r="128" spans="1:9">
      <c r="A128" s="28"/>
      <c r="B128" s="19" t="s">
        <v>64</v>
      </c>
      <c r="C128" s="43" t="s">
        <v>138</v>
      </c>
      <c r="D128" s="24">
        <v>0.34</v>
      </c>
      <c r="E128" s="24">
        <v>0.03</v>
      </c>
      <c r="F128" s="24">
        <v>1.82</v>
      </c>
      <c r="G128" s="24">
        <v>9.24</v>
      </c>
      <c r="H128" s="24">
        <v>1.32</v>
      </c>
      <c r="I128" s="54"/>
    </row>
    <row r="129" spans="1:9">
      <c r="A129" s="28"/>
      <c r="B129" s="19" t="s">
        <v>14</v>
      </c>
      <c r="C129" s="43" t="s">
        <v>137</v>
      </c>
      <c r="D129" s="24">
        <v>0.04</v>
      </c>
      <c r="E129" s="24">
        <v>2.0299999999999998</v>
      </c>
      <c r="F129" s="24">
        <v>0.06</v>
      </c>
      <c r="G129" s="24">
        <v>18.68</v>
      </c>
      <c r="H129" s="24">
        <v>0</v>
      </c>
      <c r="I129" s="54"/>
    </row>
    <row r="130" spans="1:9">
      <c r="A130" s="28"/>
      <c r="B130" s="19" t="s">
        <v>66</v>
      </c>
      <c r="C130" s="43" t="s">
        <v>136</v>
      </c>
      <c r="D130" s="24">
        <v>0.19</v>
      </c>
      <c r="E130" s="24">
        <v>0.03</v>
      </c>
      <c r="F130" s="24">
        <v>1.1399999999999999</v>
      </c>
      <c r="G130" s="24">
        <v>5.68</v>
      </c>
      <c r="H130" s="24">
        <v>0</v>
      </c>
      <c r="I130" s="54"/>
    </row>
    <row r="131" spans="1:9">
      <c r="A131" s="28"/>
      <c r="B131" s="19" t="s">
        <v>28</v>
      </c>
      <c r="C131" s="43" t="s">
        <v>135</v>
      </c>
      <c r="D131" s="24">
        <v>0.96</v>
      </c>
      <c r="E131" s="24">
        <v>1.06</v>
      </c>
      <c r="F131" s="24">
        <v>1.55</v>
      </c>
      <c r="G131" s="24">
        <v>19.8</v>
      </c>
      <c r="H131" s="24">
        <v>0.42899999999999999</v>
      </c>
      <c r="I131" s="54"/>
    </row>
    <row r="132" spans="1:9">
      <c r="A132" s="28"/>
      <c r="B132" s="19" t="s">
        <v>32</v>
      </c>
      <c r="C132" s="43" t="s">
        <v>134</v>
      </c>
      <c r="D132" s="24">
        <v>0</v>
      </c>
      <c r="E132" s="24">
        <v>0</v>
      </c>
      <c r="F132" s="24">
        <v>0</v>
      </c>
      <c r="G132" s="24">
        <v>0</v>
      </c>
      <c r="H132" s="24">
        <v>0</v>
      </c>
      <c r="I132" s="54"/>
    </row>
    <row r="133" spans="1:9" ht="15">
      <c r="A133" s="8" t="s">
        <v>48</v>
      </c>
      <c r="B133" s="18" t="s">
        <v>127</v>
      </c>
      <c r="C133" s="9" t="s">
        <v>26</v>
      </c>
      <c r="D133" s="9">
        <f>SUM(D134:D135)</f>
        <v>0</v>
      </c>
      <c r="E133" s="9">
        <f t="shared" ref="E133:H133" si="30">SUM(E134:E135)</f>
        <v>0</v>
      </c>
      <c r="F133" s="9">
        <f t="shared" si="30"/>
        <v>0</v>
      </c>
      <c r="G133" s="9">
        <f t="shared" si="30"/>
        <v>0</v>
      </c>
      <c r="H133" s="9">
        <f t="shared" si="30"/>
        <v>0</v>
      </c>
      <c r="I133" s="10" t="s">
        <v>126</v>
      </c>
    </row>
    <row r="134" spans="1:9">
      <c r="A134" s="28"/>
      <c r="B134" s="19" t="s">
        <v>30</v>
      </c>
      <c r="C134" s="43" t="s">
        <v>47</v>
      </c>
      <c r="D134" s="24">
        <v>0</v>
      </c>
      <c r="E134" s="24">
        <v>0</v>
      </c>
      <c r="F134" s="24">
        <v>0</v>
      </c>
      <c r="G134" s="24">
        <v>0</v>
      </c>
      <c r="H134" s="24">
        <v>0</v>
      </c>
      <c r="I134" s="54"/>
    </row>
    <row r="135" spans="1:9">
      <c r="A135" s="28"/>
      <c r="B135" s="19" t="s">
        <v>125</v>
      </c>
      <c r="C135" s="43" t="s">
        <v>36</v>
      </c>
      <c r="D135" s="24">
        <v>0</v>
      </c>
      <c r="E135" s="24">
        <v>0</v>
      </c>
      <c r="F135" s="24">
        <v>0</v>
      </c>
      <c r="G135" s="24">
        <v>0</v>
      </c>
      <c r="H135" s="24">
        <v>0</v>
      </c>
      <c r="I135" s="54"/>
    </row>
    <row r="136" spans="1:9" ht="15">
      <c r="A136" s="8" t="s">
        <v>48</v>
      </c>
      <c r="B136" s="18" t="s">
        <v>93</v>
      </c>
      <c r="C136" s="9" t="s">
        <v>22</v>
      </c>
      <c r="D136" s="9">
        <f>SUM(D137,)</f>
        <v>1.08</v>
      </c>
      <c r="E136" s="9">
        <f t="shared" ref="E136:H136" si="31">SUM(E137,)</f>
        <v>0.27</v>
      </c>
      <c r="F136" s="9">
        <f t="shared" si="31"/>
        <v>9.36</v>
      </c>
      <c r="G136" s="9">
        <f t="shared" si="31"/>
        <v>44.55</v>
      </c>
      <c r="H136" s="9">
        <f t="shared" si="31"/>
        <v>0</v>
      </c>
      <c r="I136" s="10" t="s">
        <v>92</v>
      </c>
    </row>
    <row r="137" spans="1:9">
      <c r="A137" s="28"/>
      <c r="B137" s="19" t="s">
        <v>94</v>
      </c>
      <c r="C137" s="43" t="s">
        <v>23</v>
      </c>
      <c r="D137" s="24">
        <v>1.08</v>
      </c>
      <c r="E137" s="24">
        <v>0.27</v>
      </c>
      <c r="F137" s="24">
        <v>9.36</v>
      </c>
      <c r="G137" s="24">
        <v>44.55</v>
      </c>
      <c r="H137" s="24">
        <v>0</v>
      </c>
      <c r="I137" s="54"/>
    </row>
    <row r="138" spans="1:9">
      <c r="A138" s="107" t="s">
        <v>43</v>
      </c>
      <c r="B138" s="108"/>
      <c r="C138" s="40">
        <v>520</v>
      </c>
      <c r="D138" s="40">
        <f>SUM(D107,D111,D119,D125,D133,D136,)</f>
        <v>13.38</v>
      </c>
      <c r="E138" s="40">
        <f t="shared" ref="E138:H138" si="32">SUM(E107,E111,E119,E125,E133,E136,)</f>
        <v>10.57</v>
      </c>
      <c r="F138" s="40">
        <f t="shared" si="32"/>
        <v>41.47</v>
      </c>
      <c r="G138" s="40">
        <f t="shared" si="32"/>
        <v>316.64000000000004</v>
      </c>
      <c r="H138" s="40">
        <f t="shared" si="32"/>
        <v>34.137999999999998</v>
      </c>
      <c r="I138" s="11"/>
    </row>
    <row r="139" spans="1:9" ht="15">
      <c r="A139" s="8" t="s">
        <v>95</v>
      </c>
      <c r="B139" s="18" t="s">
        <v>403</v>
      </c>
      <c r="C139" s="9" t="s">
        <v>118</v>
      </c>
      <c r="D139" s="9">
        <f>SUM(D140)</f>
        <v>5.08</v>
      </c>
      <c r="E139" s="9">
        <f t="shared" ref="E139:H139" si="33">SUM(E140)</f>
        <v>4.5999999999999996</v>
      </c>
      <c r="F139" s="9">
        <f t="shared" si="33"/>
        <v>0.28000000000000003</v>
      </c>
      <c r="G139" s="9">
        <f t="shared" si="33"/>
        <v>62.8</v>
      </c>
      <c r="H139" s="9">
        <f t="shared" si="33"/>
        <v>0</v>
      </c>
      <c r="I139" s="10" t="s">
        <v>402</v>
      </c>
    </row>
    <row r="140" spans="1:9">
      <c r="A140" s="28"/>
      <c r="B140" s="19" t="s">
        <v>86</v>
      </c>
      <c r="C140" s="43" t="s">
        <v>117</v>
      </c>
      <c r="D140" s="24">
        <v>5.08</v>
      </c>
      <c r="E140" s="24">
        <v>4.5999999999999996</v>
      </c>
      <c r="F140" s="24">
        <v>0.28000000000000003</v>
      </c>
      <c r="G140" s="24">
        <v>62.8</v>
      </c>
      <c r="H140" s="24">
        <v>0</v>
      </c>
      <c r="I140" s="54"/>
    </row>
    <row r="141" spans="1:9" ht="15">
      <c r="A141" s="8" t="s">
        <v>95</v>
      </c>
      <c r="B141" s="18" t="s">
        <v>133</v>
      </c>
      <c r="C141" s="9" t="s">
        <v>26</v>
      </c>
      <c r="D141" s="9">
        <f>SUM(D142:D145)</f>
        <v>0.15</v>
      </c>
      <c r="E141" s="9">
        <f t="shared" ref="E141:H141" si="34">SUM(E142:E145)</f>
        <v>0.03</v>
      </c>
      <c r="F141" s="9">
        <f t="shared" si="34"/>
        <v>6.96</v>
      </c>
      <c r="G141" s="9">
        <f t="shared" si="34"/>
        <v>29.83</v>
      </c>
      <c r="H141" s="9">
        <f t="shared" si="34"/>
        <v>2.7450000000000001</v>
      </c>
      <c r="I141" s="10" t="s">
        <v>132</v>
      </c>
    </row>
    <row r="142" spans="1:9">
      <c r="A142" s="28"/>
      <c r="B142" s="19" t="s">
        <v>111</v>
      </c>
      <c r="C142" s="43" t="s">
        <v>112</v>
      </c>
      <c r="D142" s="24">
        <v>0.09</v>
      </c>
      <c r="E142" s="24">
        <v>0.02</v>
      </c>
      <c r="F142" s="24">
        <v>0.02</v>
      </c>
      <c r="G142" s="24">
        <v>0.63</v>
      </c>
      <c r="H142" s="24">
        <v>4.4999999999999998E-2</v>
      </c>
      <c r="I142" s="54"/>
    </row>
    <row r="143" spans="1:9">
      <c r="A143" s="28"/>
      <c r="B143" s="19" t="s">
        <v>30</v>
      </c>
      <c r="C143" s="43" t="s">
        <v>131</v>
      </c>
      <c r="D143" s="24">
        <v>0</v>
      </c>
      <c r="E143" s="24">
        <v>0</v>
      </c>
      <c r="F143" s="24">
        <v>0</v>
      </c>
      <c r="G143" s="24">
        <v>0</v>
      </c>
      <c r="H143" s="24">
        <v>0</v>
      </c>
      <c r="I143" s="54"/>
    </row>
    <row r="144" spans="1:9">
      <c r="A144" s="28"/>
      <c r="B144" s="19" t="s">
        <v>34</v>
      </c>
      <c r="C144" s="24" t="s">
        <v>464</v>
      </c>
      <c r="D144" s="24">
        <v>0</v>
      </c>
      <c r="E144" s="24">
        <v>0</v>
      </c>
      <c r="F144" s="24">
        <v>6.74</v>
      </c>
      <c r="G144" s="24">
        <v>26.9</v>
      </c>
      <c r="H144" s="24">
        <v>0</v>
      </c>
      <c r="I144" s="54"/>
    </row>
    <row r="145" spans="1:9">
      <c r="A145" s="28"/>
      <c r="B145" s="19" t="s">
        <v>130</v>
      </c>
      <c r="C145" s="43" t="s">
        <v>129</v>
      </c>
      <c r="D145" s="24">
        <v>0.06</v>
      </c>
      <c r="E145" s="24">
        <v>0.01</v>
      </c>
      <c r="F145" s="24">
        <v>0.2</v>
      </c>
      <c r="G145" s="24">
        <v>2.2999999999999998</v>
      </c>
      <c r="H145" s="24">
        <v>2.7</v>
      </c>
      <c r="I145" s="54"/>
    </row>
    <row r="146" spans="1:9" ht="15">
      <c r="A146" s="8" t="s">
        <v>95</v>
      </c>
      <c r="B146" s="18" t="s">
        <v>18</v>
      </c>
      <c r="C146" s="9" t="s">
        <v>19</v>
      </c>
      <c r="D146" s="9">
        <f>SUM(D147,)</f>
        <v>0</v>
      </c>
      <c r="E146" s="9">
        <f t="shared" ref="E146" si="35">SUM(E147,)</f>
        <v>0</v>
      </c>
      <c r="F146" s="9">
        <f t="shared" ref="F146" si="36">SUM(F147,)</f>
        <v>0</v>
      </c>
      <c r="G146" s="9">
        <f t="shared" ref="G146" si="37">SUM(G147,)</f>
        <v>0</v>
      </c>
      <c r="H146" s="9">
        <f t="shared" ref="H146" si="38">SUM(H147,)</f>
        <v>0</v>
      </c>
      <c r="I146" s="10" t="s">
        <v>17</v>
      </c>
    </row>
    <row r="147" spans="1:9">
      <c r="A147" s="28"/>
      <c r="B147" s="19" t="s">
        <v>388</v>
      </c>
      <c r="C147" s="24" t="s">
        <v>473</v>
      </c>
      <c r="D147" s="24">
        <v>0</v>
      </c>
      <c r="E147" s="24">
        <v>0</v>
      </c>
      <c r="F147" s="24">
        <v>0</v>
      </c>
      <c r="G147" s="24">
        <v>0</v>
      </c>
      <c r="H147" s="24">
        <v>0</v>
      </c>
      <c r="I147" s="54"/>
    </row>
    <row r="148" spans="1:9" ht="15">
      <c r="A148" s="8" t="s">
        <v>95</v>
      </c>
      <c r="B148" s="18" t="s">
        <v>21</v>
      </c>
      <c r="C148" s="9" t="s">
        <v>22</v>
      </c>
      <c r="D148" s="9">
        <f>SUM(D149)</f>
        <v>1.98</v>
      </c>
      <c r="E148" s="9">
        <f t="shared" ref="E148:H148" si="39">SUM(E149)</f>
        <v>0.27</v>
      </c>
      <c r="F148" s="9">
        <f t="shared" si="39"/>
        <v>11.4</v>
      </c>
      <c r="G148" s="9">
        <f t="shared" si="39"/>
        <v>59.7</v>
      </c>
      <c r="H148" s="9">
        <f t="shared" si="39"/>
        <v>0</v>
      </c>
      <c r="I148" s="10" t="s">
        <v>20</v>
      </c>
    </row>
    <row r="149" spans="1:9" ht="13.5" thickBot="1">
      <c r="A149" s="29"/>
      <c r="B149" s="20" t="s">
        <v>469</v>
      </c>
      <c r="C149" s="44" t="s">
        <v>23</v>
      </c>
      <c r="D149" s="25">
        <v>1.98</v>
      </c>
      <c r="E149" s="25">
        <v>0.27</v>
      </c>
      <c r="F149" s="25">
        <v>11.4</v>
      </c>
      <c r="G149" s="25">
        <v>59.7</v>
      </c>
      <c r="H149" s="25">
        <v>0</v>
      </c>
      <c r="I149" s="55"/>
    </row>
    <row r="150" spans="1:9">
      <c r="A150" s="103" t="s">
        <v>43</v>
      </c>
      <c r="B150" s="104"/>
      <c r="C150" s="39">
        <v>235</v>
      </c>
      <c r="D150" s="39">
        <f>SUM(D139,D141,D146,D148,)</f>
        <v>7.2100000000000009</v>
      </c>
      <c r="E150" s="39">
        <f t="shared" ref="E150:H150" si="40">SUM(E139,E141,E146,E148,)</f>
        <v>4.9000000000000004</v>
      </c>
      <c r="F150" s="39">
        <f t="shared" si="40"/>
        <v>18.64</v>
      </c>
      <c r="G150" s="39">
        <f t="shared" si="40"/>
        <v>152.32999999999998</v>
      </c>
      <c r="H150" s="39">
        <f t="shared" si="40"/>
        <v>2.7450000000000001</v>
      </c>
      <c r="I150" s="12"/>
    </row>
    <row r="151" spans="1:9" ht="16.5" thickBot="1">
      <c r="A151" s="101" t="s">
        <v>114</v>
      </c>
      <c r="B151" s="102"/>
      <c r="C151" s="38">
        <f t="shared" ref="C151:H151" si="41">SUM(C103,C106,C138,C150,)</f>
        <v>1200</v>
      </c>
      <c r="D151" s="38">
        <f t="shared" si="41"/>
        <v>48.714999999999996</v>
      </c>
      <c r="E151" s="38">
        <f t="shared" si="41"/>
        <v>37.024999999999999</v>
      </c>
      <c r="F151" s="38">
        <f t="shared" si="41"/>
        <v>116.943</v>
      </c>
      <c r="G151" s="38">
        <f t="shared" si="41"/>
        <v>1005.857</v>
      </c>
      <c r="H151" s="38">
        <f t="shared" si="41"/>
        <v>48.189999999999991</v>
      </c>
      <c r="I151" s="13"/>
    </row>
    <row r="153" spans="1:9" s="41" customFormat="1">
      <c r="A153" s="21"/>
      <c r="B153" s="21"/>
      <c r="C153" s="21"/>
      <c r="D153" s="21"/>
      <c r="E153" s="21"/>
      <c r="F153" s="21"/>
      <c r="G153" s="21"/>
      <c r="H153" s="21"/>
      <c r="I153" s="21"/>
    </row>
    <row r="154" spans="1:9" s="41" customFormat="1">
      <c r="A154" s="21"/>
      <c r="B154" s="21"/>
      <c r="C154" s="21"/>
      <c r="D154" s="21"/>
      <c r="E154" s="21"/>
      <c r="F154" s="21"/>
      <c r="G154" s="21"/>
      <c r="H154" s="21"/>
      <c r="I154" s="21"/>
    </row>
    <row r="155" spans="1:9" s="41" customFormat="1">
      <c r="A155" s="21"/>
      <c r="B155" s="21"/>
      <c r="C155" s="21"/>
      <c r="D155" s="21"/>
      <c r="E155" s="21"/>
      <c r="F155" s="21"/>
      <c r="G155" s="21"/>
      <c r="H155" s="21"/>
      <c r="I155" s="21"/>
    </row>
    <row r="156" spans="1:9" s="41" customFormat="1">
      <c r="A156" s="21"/>
      <c r="B156" s="21"/>
      <c r="C156" s="21"/>
      <c r="D156" s="21"/>
      <c r="E156" s="21"/>
      <c r="F156" s="21"/>
      <c r="G156" s="21"/>
      <c r="H156" s="21"/>
      <c r="I156" s="21"/>
    </row>
    <row r="157" spans="1:9" s="41" customFormat="1">
      <c r="A157" s="21"/>
      <c r="B157" s="21"/>
      <c r="C157" s="21"/>
      <c r="D157" s="21"/>
      <c r="E157" s="21"/>
      <c r="F157" s="21"/>
      <c r="G157" s="21"/>
      <c r="H157" s="21"/>
      <c r="I157" s="21"/>
    </row>
    <row r="158" spans="1:9" s="41" customFormat="1">
      <c r="A158" s="21"/>
      <c r="B158" s="21"/>
      <c r="C158" s="21"/>
      <c r="D158" s="21"/>
      <c r="E158" s="21"/>
      <c r="F158" s="21"/>
      <c r="G158" s="21"/>
      <c r="H158" s="21"/>
      <c r="I158" s="21"/>
    </row>
    <row r="159" spans="1:9" s="41" customFormat="1">
      <c r="A159" s="21"/>
      <c r="B159" s="21"/>
      <c r="C159" s="21"/>
      <c r="D159" s="21"/>
      <c r="E159" s="21"/>
      <c r="F159" s="21"/>
      <c r="G159" s="21"/>
      <c r="H159" s="21"/>
      <c r="I159" s="21"/>
    </row>
    <row r="160" spans="1:9" s="41" customFormat="1">
      <c r="A160" s="21"/>
      <c r="B160" s="21"/>
      <c r="C160" s="21"/>
      <c r="D160" s="21"/>
      <c r="E160" s="21"/>
      <c r="F160" s="21"/>
      <c r="G160" s="21"/>
      <c r="H160" s="21"/>
      <c r="I160" s="21"/>
    </row>
    <row r="161" spans="1:9" s="41" customFormat="1">
      <c r="A161" s="21"/>
      <c r="B161" s="21"/>
      <c r="C161" s="21"/>
      <c r="D161" s="21"/>
      <c r="E161" s="21"/>
      <c r="F161" s="21"/>
      <c r="G161" s="21"/>
      <c r="H161" s="21"/>
      <c r="I161" s="21"/>
    </row>
    <row r="162" spans="1:9" s="41" customFormat="1">
      <c r="A162" s="21"/>
      <c r="B162" s="21"/>
      <c r="C162" s="21"/>
      <c r="D162" s="21"/>
      <c r="E162" s="21"/>
      <c r="F162" s="21"/>
      <c r="G162" s="21"/>
      <c r="H162" s="21"/>
      <c r="I162" s="21"/>
    </row>
    <row r="163" spans="1:9" s="41" customFormat="1">
      <c r="A163" s="21"/>
      <c r="B163" s="21"/>
      <c r="C163" s="21"/>
      <c r="D163" s="21"/>
      <c r="E163" s="21"/>
      <c r="F163" s="21"/>
      <c r="G163" s="21"/>
      <c r="H163" s="21"/>
      <c r="I163" s="21"/>
    </row>
    <row r="164" spans="1:9" s="41" customFormat="1">
      <c r="A164" s="21"/>
      <c r="B164" s="21"/>
      <c r="C164" s="21"/>
      <c r="D164" s="21"/>
      <c r="E164" s="21"/>
      <c r="F164" s="21"/>
      <c r="G164" s="21"/>
      <c r="H164" s="21"/>
      <c r="I164" s="21"/>
    </row>
    <row r="165" spans="1:9" s="41" customFormat="1">
      <c r="A165" s="21"/>
      <c r="B165" s="21"/>
      <c r="C165" s="21"/>
      <c r="D165" s="21"/>
      <c r="E165" s="21"/>
      <c r="F165" s="21"/>
      <c r="G165" s="21"/>
      <c r="H165" s="21"/>
      <c r="I165" s="21"/>
    </row>
    <row r="166" spans="1:9" s="41" customFormat="1">
      <c r="A166" s="21"/>
      <c r="B166" s="21"/>
      <c r="C166" s="21"/>
      <c r="D166" s="21"/>
      <c r="E166" s="21"/>
      <c r="F166" s="21"/>
      <c r="G166" s="21"/>
      <c r="H166" s="21"/>
      <c r="I166" s="21"/>
    </row>
    <row r="167" spans="1:9" s="41" customFormat="1">
      <c r="A167" s="21"/>
      <c r="B167" s="21"/>
      <c r="C167" s="21"/>
      <c r="D167" s="21"/>
      <c r="E167" s="21"/>
      <c r="F167" s="21"/>
      <c r="G167" s="21"/>
      <c r="H167" s="21"/>
      <c r="I167" s="21"/>
    </row>
    <row r="169" spans="1:9" ht="13.5" thickBot="1"/>
    <row r="170" spans="1:9">
      <c r="A170" s="92" t="s">
        <v>2</v>
      </c>
      <c r="B170" s="94" t="s">
        <v>3</v>
      </c>
      <c r="C170" s="96" t="s">
        <v>4</v>
      </c>
      <c r="D170" s="70" t="s">
        <v>1</v>
      </c>
      <c r="E170" s="70"/>
      <c r="F170" s="70"/>
      <c r="G170" s="70" t="s">
        <v>8</v>
      </c>
      <c r="H170" s="99" t="s">
        <v>9</v>
      </c>
      <c r="I170" s="84" t="s">
        <v>10</v>
      </c>
    </row>
    <row r="171" spans="1:9" ht="13.5" thickBot="1">
      <c r="A171" s="93"/>
      <c r="B171" s="95"/>
      <c r="C171" s="97"/>
      <c r="D171" s="37" t="s">
        <v>5</v>
      </c>
      <c r="E171" s="37" t="s">
        <v>6</v>
      </c>
      <c r="F171" s="37" t="s">
        <v>7</v>
      </c>
      <c r="G171" s="98"/>
      <c r="H171" s="100"/>
      <c r="I171" s="85"/>
    </row>
    <row r="172" spans="1:9">
      <c r="A172" s="103" t="s">
        <v>182</v>
      </c>
      <c r="B172" s="105"/>
      <c r="C172" s="105"/>
      <c r="D172" s="105"/>
      <c r="E172" s="105"/>
      <c r="F172" s="105"/>
      <c r="G172" s="105"/>
      <c r="H172" s="105"/>
      <c r="I172" s="106"/>
    </row>
    <row r="173" spans="1:9" ht="15">
      <c r="A173" s="8" t="s">
        <v>12</v>
      </c>
      <c r="B173" s="18" t="s">
        <v>14</v>
      </c>
      <c r="C173" s="9" t="s">
        <v>15</v>
      </c>
      <c r="D173" s="9">
        <f>SUM(D174,)</f>
        <v>0.06</v>
      </c>
      <c r="E173" s="9">
        <f t="shared" ref="E173" si="42">SUM(E174,)</f>
        <v>3.08</v>
      </c>
      <c r="F173" s="9">
        <f t="shared" ref="F173" si="43">SUM(F174,)</f>
        <v>0.08</v>
      </c>
      <c r="G173" s="9">
        <f t="shared" ref="G173" si="44">SUM(G174,)</f>
        <v>28.3</v>
      </c>
      <c r="H173" s="9">
        <f t="shared" ref="H173" si="45">SUM(H174,)</f>
        <v>0</v>
      </c>
      <c r="I173" s="10" t="s">
        <v>13</v>
      </c>
    </row>
    <row r="174" spans="1:9">
      <c r="A174" s="28"/>
      <c r="B174" s="19" t="s">
        <v>14</v>
      </c>
      <c r="C174" s="43" t="s">
        <v>16</v>
      </c>
      <c r="D174" s="24">
        <v>0.06</v>
      </c>
      <c r="E174" s="24">
        <v>3.08</v>
      </c>
      <c r="F174" s="24">
        <v>0.08</v>
      </c>
      <c r="G174" s="24">
        <v>28.3</v>
      </c>
      <c r="H174" s="24">
        <v>0</v>
      </c>
      <c r="I174" s="54"/>
    </row>
    <row r="175" spans="1:9" ht="15">
      <c r="A175" s="8" t="s">
        <v>12</v>
      </c>
      <c r="B175" s="18" t="s">
        <v>21</v>
      </c>
      <c r="C175" s="9" t="s">
        <v>22</v>
      </c>
      <c r="D175" s="9">
        <f>SUM(D176,)</f>
        <v>1.98</v>
      </c>
      <c r="E175" s="9">
        <f t="shared" ref="E175" si="46">SUM(E176,)</f>
        <v>0.27</v>
      </c>
      <c r="F175" s="9">
        <f t="shared" ref="F175" si="47">SUM(F176,)</f>
        <v>11.4</v>
      </c>
      <c r="G175" s="9">
        <f t="shared" ref="G175" si="48">SUM(G176,)</f>
        <v>59.7</v>
      </c>
      <c r="H175" s="9">
        <f t="shared" ref="H175" si="49">SUM(H176,)</f>
        <v>0</v>
      </c>
      <c r="I175" s="10" t="s">
        <v>20</v>
      </c>
    </row>
    <row r="176" spans="1:9">
      <c r="A176" s="28"/>
      <c r="B176" s="19" t="s">
        <v>469</v>
      </c>
      <c r="C176" s="43" t="s">
        <v>23</v>
      </c>
      <c r="D176" s="24">
        <v>1.98</v>
      </c>
      <c r="E176" s="24">
        <v>0.27</v>
      </c>
      <c r="F176" s="24">
        <v>11.4</v>
      </c>
      <c r="G176" s="24">
        <v>59.7</v>
      </c>
      <c r="H176" s="24">
        <v>0</v>
      </c>
      <c r="I176" s="54"/>
    </row>
    <row r="177" spans="1:9" ht="15">
      <c r="A177" s="8" t="s">
        <v>12</v>
      </c>
      <c r="B177" s="18" t="s">
        <v>405</v>
      </c>
      <c r="C177" s="9" t="s">
        <v>26</v>
      </c>
      <c r="D177" s="9">
        <f>SUM(D178:D183)</f>
        <v>4.8600000000000003</v>
      </c>
      <c r="E177" s="9">
        <f>SUM(E178:E183)</f>
        <v>6.04</v>
      </c>
      <c r="F177" s="9">
        <f>SUM(F178:F183)</f>
        <v>24.954000000000001</v>
      </c>
      <c r="G177" s="9">
        <f>SUM(G178:G183)</f>
        <v>174.49</v>
      </c>
      <c r="H177" s="9">
        <f>SUM(H178:H183)</f>
        <v>1.4470000000000001</v>
      </c>
      <c r="I177" s="10" t="s">
        <v>404</v>
      </c>
    </row>
    <row r="178" spans="1:9">
      <c r="A178" s="28"/>
      <c r="B178" s="19" t="s">
        <v>310</v>
      </c>
      <c r="C178" s="43" t="s">
        <v>410</v>
      </c>
      <c r="D178" s="24">
        <v>0</v>
      </c>
      <c r="E178" s="24">
        <v>0</v>
      </c>
      <c r="F178" s="24">
        <v>0</v>
      </c>
      <c r="G178" s="24">
        <v>0</v>
      </c>
      <c r="H178" s="24">
        <v>0</v>
      </c>
      <c r="I178" s="54"/>
    </row>
    <row r="179" spans="1:9">
      <c r="A179" s="28"/>
      <c r="B179" s="19" t="s">
        <v>367</v>
      </c>
      <c r="C179" s="43" t="s">
        <v>409</v>
      </c>
      <c r="D179" s="24">
        <v>1.58</v>
      </c>
      <c r="E179" s="24">
        <v>0.23</v>
      </c>
      <c r="F179" s="24">
        <v>16.670000000000002</v>
      </c>
      <c r="G179" s="24">
        <v>75.02</v>
      </c>
      <c r="H179" s="24">
        <v>0</v>
      </c>
      <c r="I179" s="54"/>
    </row>
    <row r="180" spans="1:9">
      <c r="A180" s="28"/>
      <c r="B180" s="19" t="s">
        <v>331</v>
      </c>
      <c r="C180" s="43" t="s">
        <v>408</v>
      </c>
      <c r="D180" s="24">
        <v>0</v>
      </c>
      <c r="E180" s="24">
        <v>0</v>
      </c>
      <c r="F180" s="24">
        <v>0</v>
      </c>
      <c r="G180" s="24">
        <v>0</v>
      </c>
      <c r="H180" s="24">
        <v>0</v>
      </c>
      <c r="I180" s="54"/>
    </row>
    <row r="181" spans="1:9">
      <c r="A181" s="28"/>
      <c r="B181" s="19" t="s">
        <v>14</v>
      </c>
      <c r="C181" s="43" t="s">
        <v>407</v>
      </c>
      <c r="D181" s="24">
        <v>0.05</v>
      </c>
      <c r="E181" s="24">
        <v>2.25</v>
      </c>
      <c r="F181" s="24">
        <v>0.06</v>
      </c>
      <c r="G181" s="24">
        <v>20.72</v>
      </c>
      <c r="H181" s="24">
        <v>0</v>
      </c>
      <c r="I181" s="54"/>
    </row>
    <row r="182" spans="1:9">
      <c r="A182" s="28"/>
      <c r="B182" s="19" t="s">
        <v>34</v>
      </c>
      <c r="C182" s="51" t="s">
        <v>171</v>
      </c>
      <c r="D182" s="24">
        <v>0</v>
      </c>
      <c r="E182" s="24">
        <v>0</v>
      </c>
      <c r="F182" s="24">
        <v>2.9940000000000002</v>
      </c>
      <c r="G182" s="24">
        <v>11.97</v>
      </c>
      <c r="H182" s="24">
        <v>0</v>
      </c>
      <c r="I182" s="54"/>
    </row>
    <row r="183" spans="1:9">
      <c r="A183" s="28"/>
      <c r="B183" s="19" t="s">
        <v>28</v>
      </c>
      <c r="C183" s="43" t="s">
        <v>406</v>
      </c>
      <c r="D183" s="24">
        <v>3.23</v>
      </c>
      <c r="E183" s="24">
        <v>3.56</v>
      </c>
      <c r="F183" s="24">
        <v>5.23</v>
      </c>
      <c r="G183" s="24">
        <v>66.78</v>
      </c>
      <c r="H183" s="24">
        <v>1.4470000000000001</v>
      </c>
      <c r="I183" s="54"/>
    </row>
    <row r="184" spans="1:9" ht="15">
      <c r="A184" s="8" t="s">
        <v>12</v>
      </c>
      <c r="B184" s="18" t="s">
        <v>470</v>
      </c>
      <c r="C184" s="9" t="s">
        <v>26</v>
      </c>
      <c r="D184" s="9">
        <f>SUM(D185:D188)</f>
        <v>3.6</v>
      </c>
      <c r="E184" s="9">
        <f t="shared" ref="E184:H184" si="50">SUM(E185:E188)</f>
        <v>3.9600000000000004</v>
      </c>
      <c r="F184" s="9">
        <f t="shared" si="50"/>
        <v>12.46</v>
      </c>
      <c r="G184" s="9">
        <f t="shared" si="50"/>
        <v>100.82</v>
      </c>
      <c r="H184" s="9">
        <f t="shared" si="50"/>
        <v>1.5209999999999999</v>
      </c>
      <c r="I184" s="10" t="s">
        <v>37</v>
      </c>
    </row>
    <row r="185" spans="1:9">
      <c r="A185" s="28"/>
      <c r="B185" s="19" t="s">
        <v>28</v>
      </c>
      <c r="C185" s="43" t="s">
        <v>39</v>
      </c>
      <c r="D185" s="24">
        <v>3.39</v>
      </c>
      <c r="E185" s="24">
        <v>3.74</v>
      </c>
      <c r="F185" s="24">
        <v>5.5</v>
      </c>
      <c r="G185" s="24">
        <v>70.2</v>
      </c>
      <c r="H185" s="24">
        <v>1.5209999999999999</v>
      </c>
      <c r="I185" s="54"/>
    </row>
    <row r="186" spans="1:9">
      <c r="A186" s="28"/>
      <c r="B186" s="19" t="s">
        <v>30</v>
      </c>
      <c r="C186" s="43" t="s">
        <v>40</v>
      </c>
      <c r="D186" s="24">
        <v>0</v>
      </c>
      <c r="E186" s="24">
        <v>0</v>
      </c>
      <c r="F186" s="24">
        <v>0</v>
      </c>
      <c r="G186" s="24">
        <v>0</v>
      </c>
      <c r="H186" s="24">
        <v>0</v>
      </c>
      <c r="I186" s="54"/>
    </row>
    <row r="187" spans="1:9">
      <c r="A187" s="28"/>
      <c r="B187" s="19" t="s">
        <v>34</v>
      </c>
      <c r="C187" s="24" t="s">
        <v>464</v>
      </c>
      <c r="D187" s="24">
        <v>0</v>
      </c>
      <c r="E187" s="24">
        <v>0</v>
      </c>
      <c r="F187" s="24">
        <v>6.74</v>
      </c>
      <c r="G187" s="24">
        <v>26.9</v>
      </c>
      <c r="H187" s="24">
        <v>0</v>
      </c>
      <c r="I187" s="54"/>
    </row>
    <row r="188" spans="1:9">
      <c r="A188" s="28"/>
      <c r="B188" s="19" t="s">
        <v>41</v>
      </c>
      <c r="C188" s="43" t="s">
        <v>42</v>
      </c>
      <c r="D188" s="24">
        <v>0.21</v>
      </c>
      <c r="E188" s="24">
        <v>0.22</v>
      </c>
      <c r="F188" s="24">
        <v>0.22</v>
      </c>
      <c r="G188" s="24">
        <v>3.72</v>
      </c>
      <c r="H188" s="24">
        <v>0</v>
      </c>
      <c r="I188" s="54"/>
    </row>
    <row r="189" spans="1:9">
      <c r="A189" s="107" t="s">
        <v>43</v>
      </c>
      <c r="B189" s="108"/>
      <c r="C189" s="40">
        <v>335</v>
      </c>
      <c r="D189" s="40">
        <f>SUM(D173,D175,D177,D184,)</f>
        <v>10.5</v>
      </c>
      <c r="E189" s="40">
        <f>SUM(E173,E175,E177,E184,)</f>
        <v>13.350000000000001</v>
      </c>
      <c r="F189" s="40">
        <f>SUM(F173,F175,F177,F184,)</f>
        <v>48.893999999999998</v>
      </c>
      <c r="G189" s="40">
        <f>SUM(G173,G175,G177,G184,)</f>
        <v>363.31</v>
      </c>
      <c r="H189" s="40">
        <f>SUM(H173,H175,H177,H184,)</f>
        <v>2.968</v>
      </c>
      <c r="I189" s="11"/>
    </row>
    <row r="190" spans="1:9" ht="15">
      <c r="A190" s="8" t="s">
        <v>44</v>
      </c>
      <c r="B190" s="18" t="s">
        <v>468</v>
      </c>
      <c r="C190" s="9" t="s">
        <v>26</v>
      </c>
      <c r="D190" s="9">
        <f>SUM(D191)</f>
        <v>0.75</v>
      </c>
      <c r="E190" s="9">
        <f t="shared" ref="E190:H190" si="51">SUM(E191)</f>
        <v>0.15</v>
      </c>
      <c r="F190" s="9">
        <f t="shared" si="51"/>
        <v>15.15</v>
      </c>
      <c r="G190" s="9">
        <f t="shared" si="51"/>
        <v>69</v>
      </c>
      <c r="H190" s="9">
        <f t="shared" si="51"/>
        <v>3</v>
      </c>
      <c r="I190" s="10" t="s">
        <v>45</v>
      </c>
    </row>
    <row r="191" spans="1:9">
      <c r="A191" s="28"/>
      <c r="B191" s="19" t="s">
        <v>46</v>
      </c>
      <c r="C191" s="43" t="s">
        <v>47</v>
      </c>
      <c r="D191" s="24">
        <v>0.75</v>
      </c>
      <c r="E191" s="24">
        <v>0.15</v>
      </c>
      <c r="F191" s="24">
        <v>15.15</v>
      </c>
      <c r="G191" s="24">
        <v>69</v>
      </c>
      <c r="H191" s="24">
        <v>3</v>
      </c>
      <c r="I191" s="54"/>
    </row>
    <row r="192" spans="1:9">
      <c r="A192" s="107" t="s">
        <v>43</v>
      </c>
      <c r="B192" s="108"/>
      <c r="C192" s="40">
        <v>150</v>
      </c>
      <c r="D192" s="40">
        <f>SUM(D190,)</f>
        <v>0.75</v>
      </c>
      <c r="E192" s="40">
        <f t="shared" ref="E192:H192" si="52">SUM(E190,)</f>
        <v>0.15</v>
      </c>
      <c r="F192" s="40">
        <f t="shared" si="52"/>
        <v>15.15</v>
      </c>
      <c r="G192" s="40">
        <f t="shared" si="52"/>
        <v>69</v>
      </c>
      <c r="H192" s="40">
        <f t="shared" si="52"/>
        <v>3</v>
      </c>
      <c r="I192" s="11"/>
    </row>
    <row r="193" spans="1:9" ht="30">
      <c r="A193" s="8" t="s">
        <v>48</v>
      </c>
      <c r="B193" s="18" t="s">
        <v>181</v>
      </c>
      <c r="C193" s="9" t="s">
        <v>22</v>
      </c>
      <c r="D193" s="9">
        <f>SUM(D194:D195)</f>
        <v>1.35</v>
      </c>
      <c r="E193" s="9">
        <f t="shared" ref="E193:H193" si="53">SUM(E194:E195)</f>
        <v>2.1</v>
      </c>
      <c r="F193" s="9">
        <f t="shared" si="53"/>
        <v>5.89</v>
      </c>
      <c r="G193" s="9">
        <f t="shared" si="53"/>
        <v>46.65</v>
      </c>
      <c r="H193" s="9">
        <f t="shared" si="53"/>
        <v>12.622</v>
      </c>
      <c r="I193" s="10" t="s">
        <v>180</v>
      </c>
    </row>
    <row r="194" spans="1:9">
      <c r="A194" s="28"/>
      <c r="B194" s="19" t="s">
        <v>53</v>
      </c>
      <c r="C194" s="43" t="s">
        <v>54</v>
      </c>
      <c r="D194" s="24">
        <v>0</v>
      </c>
      <c r="E194" s="24">
        <v>2.1</v>
      </c>
      <c r="F194" s="24">
        <v>0</v>
      </c>
      <c r="G194" s="24">
        <v>18.88</v>
      </c>
      <c r="H194" s="24">
        <v>0</v>
      </c>
      <c r="I194" s="54"/>
    </row>
    <row r="195" spans="1:9">
      <c r="A195" s="28"/>
      <c r="B195" s="19" t="s">
        <v>58</v>
      </c>
      <c r="C195" s="43" t="s">
        <v>198</v>
      </c>
      <c r="D195" s="24">
        <v>1.35</v>
      </c>
      <c r="E195" s="24">
        <v>0</v>
      </c>
      <c r="F195" s="24">
        <v>5.89</v>
      </c>
      <c r="G195" s="24">
        <v>27.77</v>
      </c>
      <c r="H195" s="24">
        <v>12.622</v>
      </c>
      <c r="I195" s="54"/>
    </row>
    <row r="196" spans="1:9" ht="15">
      <c r="A196" s="8" t="s">
        <v>48</v>
      </c>
      <c r="B196" s="18" t="s">
        <v>179</v>
      </c>
      <c r="C196" s="9" t="s">
        <v>26</v>
      </c>
      <c r="D196" s="9">
        <f>SUM(D197:D203)</f>
        <v>1.23</v>
      </c>
      <c r="E196" s="9">
        <f t="shared" ref="E196:H196" si="54">SUM(E197:E203)</f>
        <v>0.71</v>
      </c>
      <c r="F196" s="9">
        <f t="shared" si="54"/>
        <v>5.3900000000000006</v>
      </c>
      <c r="G196" s="9">
        <f t="shared" si="54"/>
        <v>33.61</v>
      </c>
      <c r="H196" s="9">
        <f t="shared" si="54"/>
        <v>17.16</v>
      </c>
      <c r="I196" s="10" t="s">
        <v>22</v>
      </c>
    </row>
    <row r="197" spans="1:9">
      <c r="A197" s="28"/>
      <c r="B197" s="19" t="s">
        <v>141</v>
      </c>
      <c r="C197" s="43" t="s">
        <v>197</v>
      </c>
      <c r="D197" s="24">
        <v>0.54</v>
      </c>
      <c r="E197" s="24">
        <v>0.03</v>
      </c>
      <c r="F197" s="24">
        <v>1.41</v>
      </c>
      <c r="G197" s="24">
        <v>8.4</v>
      </c>
      <c r="H197" s="24">
        <v>13.5</v>
      </c>
      <c r="I197" s="54"/>
    </row>
    <row r="198" spans="1:9">
      <c r="A198" s="28"/>
      <c r="B198" s="19" t="s">
        <v>62</v>
      </c>
      <c r="C198" s="43" t="s">
        <v>196</v>
      </c>
      <c r="D198" s="24">
        <v>0.32</v>
      </c>
      <c r="E198" s="24">
        <v>0.06</v>
      </c>
      <c r="F198" s="24">
        <v>2.57</v>
      </c>
      <c r="G198" s="24">
        <v>12.13</v>
      </c>
      <c r="H198" s="24">
        <v>3.15</v>
      </c>
      <c r="I198" s="54"/>
    </row>
    <row r="199" spans="1:9">
      <c r="A199" s="28"/>
      <c r="B199" s="19" t="s">
        <v>64</v>
      </c>
      <c r="C199" s="43" t="s">
        <v>195</v>
      </c>
      <c r="D199" s="24">
        <v>0.12</v>
      </c>
      <c r="E199" s="24">
        <v>0.01</v>
      </c>
      <c r="F199" s="24">
        <v>0.66</v>
      </c>
      <c r="G199" s="24">
        <v>3.36</v>
      </c>
      <c r="H199" s="24">
        <v>0.48</v>
      </c>
      <c r="I199" s="54"/>
    </row>
    <row r="200" spans="1:9">
      <c r="A200" s="28"/>
      <c r="B200" s="19" t="s">
        <v>66</v>
      </c>
      <c r="C200" s="43" t="s">
        <v>67</v>
      </c>
      <c r="D200" s="24">
        <v>0.09</v>
      </c>
      <c r="E200" s="24">
        <v>0.01</v>
      </c>
      <c r="F200" s="24">
        <v>0.52</v>
      </c>
      <c r="G200" s="24">
        <v>2.58</v>
      </c>
      <c r="H200" s="24">
        <v>0</v>
      </c>
      <c r="I200" s="54"/>
    </row>
    <row r="201" spans="1:9">
      <c r="A201" s="28"/>
      <c r="B201" s="19" t="s">
        <v>152</v>
      </c>
      <c r="C201" s="43" t="s">
        <v>71</v>
      </c>
      <c r="D201" s="24">
        <v>0.16</v>
      </c>
      <c r="E201" s="24">
        <v>0.6</v>
      </c>
      <c r="F201" s="24">
        <v>0.23</v>
      </c>
      <c r="G201" s="24">
        <v>7.14</v>
      </c>
      <c r="H201" s="24">
        <v>0.03</v>
      </c>
      <c r="I201" s="54"/>
    </row>
    <row r="202" spans="1:9">
      <c r="A202" s="28"/>
      <c r="B202" s="19" t="s">
        <v>30</v>
      </c>
      <c r="C202" s="43" t="s">
        <v>68</v>
      </c>
      <c r="D202" s="24">
        <v>0</v>
      </c>
      <c r="E202" s="24">
        <v>0</v>
      </c>
      <c r="F202" s="24">
        <v>0</v>
      </c>
      <c r="G202" s="24">
        <v>0</v>
      </c>
      <c r="H202" s="24">
        <v>0</v>
      </c>
      <c r="I202" s="54"/>
    </row>
    <row r="203" spans="1:9">
      <c r="A203" s="28"/>
      <c r="B203" s="19" t="s">
        <v>32</v>
      </c>
      <c r="C203" s="43" t="s">
        <v>151</v>
      </c>
      <c r="D203" s="24">
        <v>0</v>
      </c>
      <c r="E203" s="24">
        <v>0</v>
      </c>
      <c r="F203" s="24">
        <v>0</v>
      </c>
      <c r="G203" s="24">
        <v>0</v>
      </c>
      <c r="H203" s="24">
        <v>0</v>
      </c>
      <c r="I203" s="54"/>
    </row>
    <row r="204" spans="1:9" ht="30">
      <c r="A204" s="8" t="s">
        <v>48</v>
      </c>
      <c r="B204" s="18" t="s">
        <v>178</v>
      </c>
      <c r="C204" s="9" t="s">
        <v>194</v>
      </c>
      <c r="D204" s="9">
        <f>SUM(D205:D212)</f>
        <v>9.2999999999999989</v>
      </c>
      <c r="E204" s="9">
        <f t="shared" ref="E204:H204" si="55">SUM(E205:E212)</f>
        <v>7.9899999999999993</v>
      </c>
      <c r="F204" s="9">
        <f t="shared" si="55"/>
        <v>2.29</v>
      </c>
      <c r="G204" s="9">
        <f t="shared" si="55"/>
        <v>118.5</v>
      </c>
      <c r="H204" s="9">
        <f t="shared" si="55"/>
        <v>0.61299999999999999</v>
      </c>
      <c r="I204" s="10" t="s">
        <v>177</v>
      </c>
    </row>
    <row r="205" spans="1:9">
      <c r="A205" s="28"/>
      <c r="B205" s="19" t="s">
        <v>64</v>
      </c>
      <c r="C205" s="43" t="s">
        <v>65</v>
      </c>
      <c r="D205" s="24">
        <v>0.12</v>
      </c>
      <c r="E205" s="24">
        <v>0.01</v>
      </c>
      <c r="F205" s="24">
        <v>0.66</v>
      </c>
      <c r="G205" s="24">
        <v>3.36</v>
      </c>
      <c r="H205" s="24">
        <v>0.48</v>
      </c>
      <c r="I205" s="54"/>
    </row>
    <row r="206" spans="1:9">
      <c r="A206" s="28"/>
      <c r="B206" s="19" t="s">
        <v>80</v>
      </c>
      <c r="C206" s="43" t="s">
        <v>193</v>
      </c>
      <c r="D206" s="24">
        <v>8.6999999999999993</v>
      </c>
      <c r="E206" s="24">
        <v>7.49</v>
      </c>
      <c r="F206" s="24">
        <v>0</v>
      </c>
      <c r="G206" s="24">
        <v>102.02</v>
      </c>
      <c r="H206" s="24">
        <v>0</v>
      </c>
      <c r="I206" s="54"/>
    </row>
    <row r="207" spans="1:9">
      <c r="A207" s="28"/>
      <c r="B207" s="19" t="s">
        <v>66</v>
      </c>
      <c r="C207" s="43" t="s">
        <v>192</v>
      </c>
      <c r="D207" s="24">
        <v>0.05</v>
      </c>
      <c r="E207" s="24">
        <v>0.01</v>
      </c>
      <c r="F207" s="24">
        <v>0.31</v>
      </c>
      <c r="G207" s="24">
        <v>1.57</v>
      </c>
      <c r="H207" s="24">
        <v>0</v>
      </c>
      <c r="I207" s="54"/>
    </row>
    <row r="208" spans="1:9">
      <c r="A208" s="28"/>
      <c r="B208" s="19" t="s">
        <v>152</v>
      </c>
      <c r="C208" s="43" t="s">
        <v>123</v>
      </c>
      <c r="D208" s="24">
        <v>0.05</v>
      </c>
      <c r="E208" s="24">
        <v>0.18</v>
      </c>
      <c r="F208" s="24">
        <v>7.0000000000000007E-2</v>
      </c>
      <c r="G208" s="24">
        <v>2.14</v>
      </c>
      <c r="H208" s="24">
        <v>8.9999999999999993E-3</v>
      </c>
      <c r="I208" s="54"/>
    </row>
    <row r="209" spans="1:9">
      <c r="A209" s="28"/>
      <c r="B209" s="19" t="s">
        <v>103</v>
      </c>
      <c r="C209" s="43" t="s">
        <v>115</v>
      </c>
      <c r="D209" s="24">
        <v>0.12</v>
      </c>
      <c r="E209" s="24">
        <v>0.01</v>
      </c>
      <c r="F209" s="24">
        <v>0.83</v>
      </c>
      <c r="G209" s="24">
        <v>4.01</v>
      </c>
      <c r="H209" s="24">
        <v>7.0000000000000001E-3</v>
      </c>
      <c r="I209" s="54"/>
    </row>
    <row r="210" spans="1:9">
      <c r="A210" s="28"/>
      <c r="B210" s="19" t="s">
        <v>28</v>
      </c>
      <c r="C210" s="43" t="s">
        <v>128</v>
      </c>
      <c r="D210" s="24">
        <v>0.26</v>
      </c>
      <c r="E210" s="24">
        <v>0.28999999999999998</v>
      </c>
      <c r="F210" s="24">
        <v>0.42</v>
      </c>
      <c r="G210" s="24">
        <v>5.4</v>
      </c>
      <c r="H210" s="24">
        <v>0.11700000000000001</v>
      </c>
      <c r="I210" s="54"/>
    </row>
    <row r="211" spans="1:9">
      <c r="A211" s="28"/>
      <c r="B211" s="19" t="s">
        <v>32</v>
      </c>
      <c r="C211" s="43" t="s">
        <v>191</v>
      </c>
      <c r="D211" s="24">
        <v>0</v>
      </c>
      <c r="E211" s="24">
        <v>0</v>
      </c>
      <c r="F211" s="24">
        <v>0</v>
      </c>
      <c r="G211" s="24">
        <v>0</v>
      </c>
      <c r="H211" s="24">
        <v>0</v>
      </c>
      <c r="I211" s="54"/>
    </row>
    <row r="212" spans="1:9">
      <c r="A212" s="28"/>
      <c r="B212" s="19" t="s">
        <v>30</v>
      </c>
      <c r="C212" s="43" t="s">
        <v>190</v>
      </c>
      <c r="D212" s="24">
        <v>0</v>
      </c>
      <c r="E212" s="24">
        <v>0</v>
      </c>
      <c r="F212" s="24">
        <v>0</v>
      </c>
      <c r="G212" s="24">
        <v>0</v>
      </c>
      <c r="H212" s="24">
        <v>0</v>
      </c>
      <c r="I212" s="54"/>
    </row>
    <row r="213" spans="1:9" ht="15">
      <c r="A213" s="8" t="s">
        <v>48</v>
      </c>
      <c r="B213" s="18" t="s">
        <v>175</v>
      </c>
      <c r="C213" s="9" t="s">
        <v>143</v>
      </c>
      <c r="D213" s="9">
        <f>SUM(D214:D217)</f>
        <v>5.42</v>
      </c>
      <c r="E213" s="9">
        <f t="shared" ref="E213:H213" si="56">SUM(E214:E217)</f>
        <v>4.2300000000000004</v>
      </c>
      <c r="F213" s="9">
        <f t="shared" si="56"/>
        <v>27.95</v>
      </c>
      <c r="G213" s="9">
        <f t="shared" si="56"/>
        <v>177.21</v>
      </c>
      <c r="H213" s="9">
        <f t="shared" si="56"/>
        <v>0</v>
      </c>
      <c r="I213" s="10" t="s">
        <v>174</v>
      </c>
    </row>
    <row r="214" spans="1:9">
      <c r="A214" s="28"/>
      <c r="B214" s="19" t="s">
        <v>14</v>
      </c>
      <c r="C214" s="43" t="s">
        <v>189</v>
      </c>
      <c r="D214" s="24">
        <v>0.06</v>
      </c>
      <c r="E214" s="24">
        <v>2.71</v>
      </c>
      <c r="F214" s="24">
        <v>7.0000000000000007E-2</v>
      </c>
      <c r="G214" s="24">
        <v>24.9</v>
      </c>
      <c r="H214" s="24">
        <v>0</v>
      </c>
      <c r="I214" s="54"/>
    </row>
    <row r="215" spans="1:9">
      <c r="A215" s="28"/>
      <c r="B215" s="19" t="s">
        <v>30</v>
      </c>
      <c r="C215" s="43" t="s">
        <v>188</v>
      </c>
      <c r="D215" s="24">
        <v>0</v>
      </c>
      <c r="E215" s="24">
        <v>0</v>
      </c>
      <c r="F215" s="24">
        <v>0</v>
      </c>
      <c r="G215" s="24">
        <v>0</v>
      </c>
      <c r="H215" s="24">
        <v>0</v>
      </c>
      <c r="I215" s="54"/>
    </row>
    <row r="216" spans="1:9">
      <c r="A216" s="28"/>
      <c r="B216" s="19" t="s">
        <v>32</v>
      </c>
      <c r="C216" s="43" t="s">
        <v>176</v>
      </c>
      <c r="D216" s="24">
        <v>0</v>
      </c>
      <c r="E216" s="24">
        <v>0</v>
      </c>
      <c r="F216" s="24">
        <v>0</v>
      </c>
      <c r="G216" s="24">
        <v>0</v>
      </c>
      <c r="H216" s="24">
        <v>0</v>
      </c>
      <c r="I216" s="54"/>
    </row>
    <row r="217" spans="1:9">
      <c r="A217" s="28"/>
      <c r="B217" s="19" t="s">
        <v>173</v>
      </c>
      <c r="C217" s="43" t="s">
        <v>187</v>
      </c>
      <c r="D217" s="24">
        <v>5.36</v>
      </c>
      <c r="E217" s="24">
        <v>1.52</v>
      </c>
      <c r="F217" s="24">
        <v>27.88</v>
      </c>
      <c r="G217" s="24">
        <v>152.31</v>
      </c>
      <c r="H217" s="24">
        <v>0</v>
      </c>
      <c r="I217" s="54"/>
    </row>
    <row r="218" spans="1:9" ht="15">
      <c r="A218" s="8" t="s">
        <v>48</v>
      </c>
      <c r="B218" s="18" t="s">
        <v>312</v>
      </c>
      <c r="C218" s="9" t="s">
        <v>26</v>
      </c>
      <c r="D218" s="9">
        <f>SUM(D219:D221)</f>
        <v>7.0000000000000007E-2</v>
      </c>
      <c r="E218" s="9">
        <f t="shared" ref="E218:H218" si="57">SUM(E219:E221)</f>
        <v>0</v>
      </c>
      <c r="F218" s="9">
        <f t="shared" si="57"/>
        <v>8.56</v>
      </c>
      <c r="G218" s="9">
        <f t="shared" si="57"/>
        <v>33.660000000000004</v>
      </c>
      <c r="H218" s="9">
        <f t="shared" si="57"/>
        <v>0</v>
      </c>
      <c r="I218" s="10" t="s">
        <v>311</v>
      </c>
    </row>
    <row r="219" spans="1:9">
      <c r="A219" s="28"/>
      <c r="B219" s="19" t="s">
        <v>310</v>
      </c>
      <c r="C219" s="43" t="s">
        <v>113</v>
      </c>
      <c r="D219" s="24">
        <v>0</v>
      </c>
      <c r="E219" s="24">
        <v>0</v>
      </c>
      <c r="F219" s="24">
        <v>0</v>
      </c>
      <c r="G219" s="24">
        <v>0</v>
      </c>
      <c r="H219" s="24">
        <v>0</v>
      </c>
      <c r="I219" s="54"/>
    </row>
    <row r="220" spans="1:9">
      <c r="A220" s="28"/>
      <c r="B220" s="19" t="s">
        <v>34</v>
      </c>
      <c r="C220" s="24" t="s">
        <v>467</v>
      </c>
      <c r="D220" s="24">
        <v>0</v>
      </c>
      <c r="E220" s="24">
        <v>0</v>
      </c>
      <c r="F220" s="24">
        <v>5.24</v>
      </c>
      <c r="G220" s="24">
        <v>20.94</v>
      </c>
      <c r="H220" s="24">
        <v>0</v>
      </c>
      <c r="I220" s="54"/>
    </row>
    <row r="221" spans="1:9">
      <c r="A221" s="28"/>
      <c r="B221" s="19" t="s">
        <v>309</v>
      </c>
      <c r="C221" s="43" t="s">
        <v>313</v>
      </c>
      <c r="D221" s="24">
        <v>7.0000000000000007E-2</v>
      </c>
      <c r="E221" s="24">
        <v>0</v>
      </c>
      <c r="F221" s="24">
        <v>3.32</v>
      </c>
      <c r="G221" s="24">
        <v>12.72</v>
      </c>
      <c r="H221" s="24">
        <v>0</v>
      </c>
      <c r="I221" s="54"/>
    </row>
    <row r="222" spans="1:9" ht="15">
      <c r="A222" s="8" t="s">
        <v>48</v>
      </c>
      <c r="B222" s="18" t="s">
        <v>93</v>
      </c>
      <c r="C222" s="9" t="s">
        <v>22</v>
      </c>
      <c r="D222" s="9">
        <f>SUM(D223)</f>
        <v>1.08</v>
      </c>
      <c r="E222" s="9">
        <f t="shared" ref="E222:H222" si="58">SUM(E223)</f>
        <v>0.27</v>
      </c>
      <c r="F222" s="9">
        <f t="shared" si="58"/>
        <v>9.36</v>
      </c>
      <c r="G222" s="9">
        <f t="shared" si="58"/>
        <v>44.55</v>
      </c>
      <c r="H222" s="9">
        <f t="shared" si="58"/>
        <v>0</v>
      </c>
      <c r="I222" s="10" t="s">
        <v>92</v>
      </c>
    </row>
    <row r="223" spans="1:9">
      <c r="A223" s="28"/>
      <c r="B223" s="19" t="s">
        <v>94</v>
      </c>
      <c r="C223" s="43" t="s">
        <v>23</v>
      </c>
      <c r="D223" s="24">
        <v>1.08</v>
      </c>
      <c r="E223" s="24">
        <v>0.27</v>
      </c>
      <c r="F223" s="24">
        <v>9.36</v>
      </c>
      <c r="G223" s="24">
        <v>44.55</v>
      </c>
      <c r="H223" s="24">
        <v>0</v>
      </c>
      <c r="I223" s="54"/>
    </row>
    <row r="224" spans="1:9">
      <c r="A224" s="107" t="s">
        <v>43</v>
      </c>
      <c r="B224" s="108"/>
      <c r="C224" s="40">
        <v>530</v>
      </c>
      <c r="D224" s="40">
        <f>SUM(D193,D196,D204,D213,D218,D222,)</f>
        <v>18.449999999999996</v>
      </c>
      <c r="E224" s="40">
        <f t="shared" ref="E224:H224" si="59">SUM(E193,E196,E204,E213,E218,E222,)</f>
        <v>15.299999999999999</v>
      </c>
      <c r="F224" s="40">
        <f t="shared" si="59"/>
        <v>59.44</v>
      </c>
      <c r="G224" s="40">
        <f t="shared" si="59"/>
        <v>454.18000000000006</v>
      </c>
      <c r="H224" s="40">
        <f t="shared" si="59"/>
        <v>30.395</v>
      </c>
      <c r="I224" s="11"/>
    </row>
    <row r="225" spans="1:9" ht="15">
      <c r="A225" s="8" t="s">
        <v>95</v>
      </c>
      <c r="B225" s="18" t="s">
        <v>318</v>
      </c>
      <c r="C225" s="9" t="s">
        <v>22</v>
      </c>
      <c r="D225" s="9">
        <f>SUM(D226:D230)</f>
        <v>0.83400000000000007</v>
      </c>
      <c r="E225" s="9">
        <f t="shared" ref="E225:H225" si="60">SUM(E226:E230)</f>
        <v>2.161</v>
      </c>
      <c r="F225" s="9">
        <f t="shared" si="60"/>
        <v>1.9670000000000001</v>
      </c>
      <c r="G225" s="9">
        <f t="shared" si="60"/>
        <v>31.851999999999997</v>
      </c>
      <c r="H225" s="9">
        <f t="shared" si="60"/>
        <v>2.5430000000000001</v>
      </c>
      <c r="I225" s="10" t="s">
        <v>317</v>
      </c>
    </row>
    <row r="226" spans="1:9">
      <c r="A226" s="28"/>
      <c r="B226" s="19" t="s">
        <v>62</v>
      </c>
      <c r="C226" s="24" t="s">
        <v>412</v>
      </c>
      <c r="D226" s="24">
        <v>0.33</v>
      </c>
      <c r="E226" s="24">
        <v>1.0999999999999999E-2</v>
      </c>
      <c r="F226" s="24">
        <v>1.585</v>
      </c>
      <c r="G226" s="24">
        <v>8.8919999999999995</v>
      </c>
      <c r="H226" s="24">
        <v>0.59299999999999997</v>
      </c>
      <c r="I226" s="54"/>
    </row>
    <row r="227" spans="1:9">
      <c r="A227" s="28"/>
      <c r="B227" s="19" t="s">
        <v>316</v>
      </c>
      <c r="C227" s="43" t="s">
        <v>320</v>
      </c>
      <c r="D227" s="24">
        <v>0.04</v>
      </c>
      <c r="E227" s="24">
        <v>0</v>
      </c>
      <c r="F227" s="24">
        <v>0.1</v>
      </c>
      <c r="G227" s="24">
        <v>0.6</v>
      </c>
      <c r="H227" s="24">
        <v>0.9</v>
      </c>
      <c r="I227" s="54"/>
    </row>
    <row r="228" spans="1:9">
      <c r="A228" s="28"/>
      <c r="B228" s="19" t="s">
        <v>315</v>
      </c>
      <c r="C228" s="43" t="s">
        <v>123</v>
      </c>
      <c r="D228" s="24">
        <v>0</v>
      </c>
      <c r="E228" s="24">
        <v>1.8</v>
      </c>
      <c r="F228" s="24">
        <v>0</v>
      </c>
      <c r="G228" s="24">
        <v>16.18</v>
      </c>
      <c r="H228" s="24">
        <v>0</v>
      </c>
      <c r="I228" s="54"/>
    </row>
    <row r="229" spans="1:9">
      <c r="A229" s="28"/>
      <c r="B229" s="19" t="s">
        <v>222</v>
      </c>
      <c r="C229" s="24" t="s">
        <v>411</v>
      </c>
      <c r="D229" s="24">
        <v>8.4000000000000005E-2</v>
      </c>
      <c r="E229" s="24">
        <v>0.01</v>
      </c>
      <c r="F229" s="24">
        <v>0.26200000000000001</v>
      </c>
      <c r="G229" s="24">
        <v>1.47</v>
      </c>
      <c r="H229" s="24">
        <v>1.05</v>
      </c>
      <c r="I229" s="54"/>
    </row>
    <row r="230" spans="1:9">
      <c r="A230" s="28"/>
      <c r="B230" s="19" t="s">
        <v>307</v>
      </c>
      <c r="C230" s="43" t="s">
        <v>171</v>
      </c>
      <c r="D230" s="24">
        <v>0.38</v>
      </c>
      <c r="E230" s="24">
        <v>0.34</v>
      </c>
      <c r="F230" s="24">
        <v>0.02</v>
      </c>
      <c r="G230" s="24">
        <v>4.71</v>
      </c>
      <c r="H230" s="24">
        <v>0</v>
      </c>
      <c r="I230" s="54"/>
    </row>
    <row r="231" spans="1:9" ht="15">
      <c r="A231" s="8" t="s">
        <v>95</v>
      </c>
      <c r="B231" s="18" t="s">
        <v>110</v>
      </c>
      <c r="C231" s="9" t="s">
        <v>26</v>
      </c>
      <c r="D231" s="9">
        <f>SUM(D232:D234)</f>
        <v>0.09</v>
      </c>
      <c r="E231" s="9">
        <f t="shared" ref="E231:H231" si="61">SUM(E232:E234)</f>
        <v>0.02</v>
      </c>
      <c r="F231" s="9">
        <f t="shared" si="61"/>
        <v>6.76</v>
      </c>
      <c r="G231" s="9">
        <f t="shared" si="61"/>
        <v>27.529999999999998</v>
      </c>
      <c r="H231" s="9">
        <f t="shared" si="61"/>
        <v>4.4999999999999998E-2</v>
      </c>
      <c r="I231" s="10" t="s">
        <v>109</v>
      </c>
    </row>
    <row r="232" spans="1:9">
      <c r="A232" s="28"/>
      <c r="B232" s="19" t="s">
        <v>111</v>
      </c>
      <c r="C232" s="43" t="s">
        <v>112</v>
      </c>
      <c r="D232" s="24">
        <v>0.09</v>
      </c>
      <c r="E232" s="24">
        <v>0.02</v>
      </c>
      <c r="F232" s="24">
        <v>0.02</v>
      </c>
      <c r="G232" s="24">
        <v>0.63</v>
      </c>
      <c r="H232" s="24">
        <v>4.4999999999999998E-2</v>
      </c>
      <c r="I232" s="54"/>
    </row>
    <row r="233" spans="1:9">
      <c r="A233" s="28"/>
      <c r="B233" s="19" t="s">
        <v>30</v>
      </c>
      <c r="C233" s="43" t="s">
        <v>113</v>
      </c>
      <c r="D233" s="24">
        <v>0</v>
      </c>
      <c r="E233" s="24">
        <v>0</v>
      </c>
      <c r="F233" s="24">
        <v>0</v>
      </c>
      <c r="G233" s="24">
        <v>0</v>
      </c>
      <c r="H233" s="24">
        <v>0</v>
      </c>
      <c r="I233" s="54"/>
    </row>
    <row r="234" spans="1:9">
      <c r="A234" s="28"/>
      <c r="B234" s="19" t="s">
        <v>34</v>
      </c>
      <c r="C234" s="24" t="s">
        <v>464</v>
      </c>
      <c r="D234" s="24">
        <v>0</v>
      </c>
      <c r="E234" s="24">
        <v>0</v>
      </c>
      <c r="F234" s="24">
        <v>6.74</v>
      </c>
      <c r="G234" s="24">
        <v>26.9</v>
      </c>
      <c r="H234" s="24">
        <v>0</v>
      </c>
      <c r="I234" s="54"/>
    </row>
    <row r="235" spans="1:9" ht="15">
      <c r="A235" s="8" t="s">
        <v>95</v>
      </c>
      <c r="B235" s="18" t="s">
        <v>93</v>
      </c>
      <c r="C235" s="9" t="s">
        <v>22</v>
      </c>
      <c r="D235" s="9">
        <f>SUM(D236)</f>
        <v>1.08</v>
      </c>
      <c r="E235" s="9">
        <f t="shared" ref="E235:H235" si="62">SUM(E236)</f>
        <v>0.27</v>
      </c>
      <c r="F235" s="9">
        <f t="shared" si="62"/>
        <v>9.36</v>
      </c>
      <c r="G235" s="9">
        <f t="shared" si="62"/>
        <v>44.55</v>
      </c>
      <c r="H235" s="9">
        <f t="shared" si="62"/>
        <v>0</v>
      </c>
      <c r="I235" s="10" t="s">
        <v>92</v>
      </c>
    </row>
    <row r="236" spans="1:9" ht="13.5" thickBot="1">
      <c r="A236" s="29"/>
      <c r="B236" s="20" t="s">
        <v>94</v>
      </c>
      <c r="C236" s="44" t="s">
        <v>23</v>
      </c>
      <c r="D236" s="25">
        <v>1.08</v>
      </c>
      <c r="E236" s="25">
        <v>0.27</v>
      </c>
      <c r="F236" s="25">
        <v>9.36</v>
      </c>
      <c r="G236" s="25">
        <v>44.55</v>
      </c>
      <c r="H236" s="25">
        <v>0</v>
      </c>
      <c r="I236" s="55"/>
    </row>
    <row r="237" spans="1:9">
      <c r="A237" s="103" t="s">
        <v>43</v>
      </c>
      <c r="B237" s="104"/>
      <c r="C237" s="39">
        <v>210</v>
      </c>
      <c r="D237" s="39">
        <f>SUM(D225,D231,D235,)</f>
        <v>2.004</v>
      </c>
      <c r="E237" s="39">
        <f>SUM(E225,E231,E235,)</f>
        <v>2.4510000000000001</v>
      </c>
      <c r="F237" s="39">
        <f>SUM(F225,F231,F235,)</f>
        <v>18.087</v>
      </c>
      <c r="G237" s="39">
        <f>SUM(G225,G231,G235,)</f>
        <v>103.93199999999999</v>
      </c>
      <c r="H237" s="39">
        <f>SUM(H225,H231,H235,)</f>
        <v>2.5880000000000001</v>
      </c>
      <c r="I237" s="12"/>
    </row>
    <row r="238" spans="1:9" ht="16.5" thickBot="1">
      <c r="A238" s="101" t="s">
        <v>114</v>
      </c>
      <c r="B238" s="102"/>
      <c r="C238" s="38">
        <v>1240</v>
      </c>
      <c r="D238" s="38">
        <f>SUM(D189,D192,D224,D237,)</f>
        <v>31.703999999999997</v>
      </c>
      <c r="E238" s="38">
        <f>SUM(E189,E192,E224,E237,)</f>
        <v>31.251000000000001</v>
      </c>
      <c r="F238" s="38">
        <f>SUM(F189,F192,F224,F237,)</f>
        <v>141.571</v>
      </c>
      <c r="G238" s="38">
        <f>SUM(G189,G192,G224,G237,)</f>
        <v>990.42200000000003</v>
      </c>
      <c r="H238" s="38">
        <f>SUM(H189,H192,H224,H237,)</f>
        <v>38.951000000000001</v>
      </c>
      <c r="I238" s="13"/>
    </row>
    <row r="240" spans="1:9" s="41" customFormat="1">
      <c r="A240" s="21"/>
      <c r="B240" s="21"/>
      <c r="C240" s="21"/>
      <c r="D240" s="21"/>
      <c r="E240" s="21"/>
      <c r="F240" s="21"/>
      <c r="G240" s="21"/>
      <c r="H240" s="21"/>
      <c r="I240" s="21"/>
    </row>
    <row r="241" spans="1:9" s="41" customFormat="1">
      <c r="A241" s="21"/>
      <c r="B241" s="21"/>
      <c r="C241" s="21"/>
      <c r="D241" s="21"/>
      <c r="E241" s="21"/>
      <c r="F241" s="21"/>
      <c r="G241" s="21"/>
      <c r="H241" s="21"/>
      <c r="I241" s="21"/>
    </row>
    <row r="242" spans="1:9" s="41" customFormat="1">
      <c r="A242" s="21"/>
      <c r="B242" s="21"/>
      <c r="C242" s="21"/>
      <c r="D242" s="21"/>
      <c r="E242" s="21"/>
      <c r="F242" s="21"/>
      <c r="G242" s="21"/>
      <c r="H242" s="21"/>
      <c r="I242" s="21"/>
    </row>
    <row r="243" spans="1:9" s="41" customFormat="1">
      <c r="A243" s="21"/>
      <c r="B243" s="21"/>
      <c r="C243" s="21"/>
      <c r="D243" s="21"/>
      <c r="E243" s="21"/>
      <c r="F243" s="21"/>
      <c r="G243" s="21"/>
      <c r="H243" s="21"/>
      <c r="I243" s="21"/>
    </row>
    <row r="244" spans="1:9" s="41" customFormat="1">
      <c r="A244" s="21"/>
      <c r="B244" s="21"/>
      <c r="C244" s="21"/>
      <c r="D244" s="21"/>
      <c r="E244" s="21"/>
      <c r="F244" s="21"/>
      <c r="G244" s="21"/>
      <c r="H244" s="21"/>
      <c r="I244" s="21"/>
    </row>
    <row r="245" spans="1:9" s="41" customFormat="1">
      <c r="A245" s="21"/>
      <c r="B245" s="21"/>
      <c r="C245" s="21"/>
      <c r="D245" s="21"/>
      <c r="E245" s="21"/>
      <c r="F245" s="21"/>
      <c r="G245" s="21"/>
      <c r="H245" s="21"/>
      <c r="I245" s="21"/>
    </row>
    <row r="246" spans="1:9" s="41" customFormat="1">
      <c r="A246" s="21"/>
      <c r="B246" s="21"/>
      <c r="C246" s="21"/>
      <c r="D246" s="21"/>
      <c r="E246" s="21"/>
      <c r="F246" s="21"/>
      <c r="G246" s="21"/>
      <c r="H246" s="21"/>
      <c r="I246" s="21"/>
    </row>
    <row r="247" spans="1:9" s="41" customFormat="1">
      <c r="A247" s="21"/>
      <c r="B247" s="21"/>
      <c r="C247" s="21"/>
      <c r="D247" s="21"/>
      <c r="E247" s="21"/>
      <c r="F247" s="21"/>
      <c r="G247" s="21"/>
      <c r="H247" s="21"/>
      <c r="I247" s="21"/>
    </row>
    <row r="248" spans="1:9" s="41" customFormat="1">
      <c r="A248" s="21"/>
      <c r="B248" s="21"/>
      <c r="C248" s="21"/>
      <c r="D248" s="21"/>
      <c r="E248" s="21"/>
      <c r="F248" s="21"/>
      <c r="G248" s="21"/>
      <c r="H248" s="21"/>
      <c r="I248" s="21"/>
    </row>
    <row r="249" spans="1:9" s="41" customFormat="1">
      <c r="A249" s="21"/>
      <c r="B249" s="21"/>
      <c r="C249" s="21"/>
      <c r="D249" s="21"/>
      <c r="E249" s="21"/>
      <c r="F249" s="21"/>
      <c r="G249" s="21"/>
      <c r="H249" s="21"/>
      <c r="I249" s="21"/>
    </row>
    <row r="250" spans="1:9" s="41" customFormat="1">
      <c r="A250" s="21"/>
      <c r="B250" s="21"/>
      <c r="C250" s="21"/>
      <c r="D250" s="21"/>
      <c r="E250" s="21"/>
      <c r="F250" s="21"/>
      <c r="G250" s="21"/>
      <c r="H250" s="21"/>
      <c r="I250" s="21"/>
    </row>
    <row r="251" spans="1:9" s="41" customFormat="1">
      <c r="A251" s="21"/>
      <c r="B251" s="21"/>
      <c r="C251" s="21"/>
      <c r="D251" s="21"/>
      <c r="E251" s="21"/>
      <c r="F251" s="21"/>
      <c r="G251" s="21"/>
      <c r="H251" s="21"/>
      <c r="I251" s="21"/>
    </row>
    <row r="252" spans="1:9" s="41" customFormat="1">
      <c r="A252" s="21"/>
      <c r="B252" s="21"/>
      <c r="C252" s="21"/>
      <c r="D252" s="21"/>
      <c r="E252" s="21"/>
      <c r="F252" s="21"/>
      <c r="G252" s="21"/>
      <c r="H252" s="21"/>
      <c r="I252" s="21"/>
    </row>
    <row r="253" spans="1:9" s="41" customFormat="1">
      <c r="A253" s="21"/>
      <c r="B253" s="21"/>
      <c r="C253" s="21"/>
      <c r="D253" s="21"/>
      <c r="E253" s="21"/>
      <c r="F253" s="21"/>
      <c r="G253" s="21"/>
      <c r="H253" s="21"/>
      <c r="I253" s="21"/>
    </row>
    <row r="255" spans="1:9" ht="13.5" thickBot="1"/>
    <row r="256" spans="1:9">
      <c r="A256" s="92" t="s">
        <v>2</v>
      </c>
      <c r="B256" s="94" t="s">
        <v>3</v>
      </c>
      <c r="C256" s="96" t="s">
        <v>4</v>
      </c>
      <c r="D256" s="70" t="s">
        <v>1</v>
      </c>
      <c r="E256" s="70"/>
      <c r="F256" s="70"/>
      <c r="G256" s="70" t="s">
        <v>8</v>
      </c>
      <c r="H256" s="99" t="s">
        <v>9</v>
      </c>
      <c r="I256" s="84" t="s">
        <v>10</v>
      </c>
    </row>
    <row r="257" spans="1:9" ht="13.5" thickBot="1">
      <c r="A257" s="93"/>
      <c r="B257" s="95"/>
      <c r="C257" s="97"/>
      <c r="D257" s="37" t="s">
        <v>5</v>
      </c>
      <c r="E257" s="37" t="s">
        <v>6</v>
      </c>
      <c r="F257" s="37" t="s">
        <v>7</v>
      </c>
      <c r="G257" s="98"/>
      <c r="H257" s="100"/>
      <c r="I257" s="85"/>
    </row>
    <row r="258" spans="1:9">
      <c r="A258" s="103" t="s">
        <v>228</v>
      </c>
      <c r="B258" s="105"/>
      <c r="C258" s="105"/>
      <c r="D258" s="105"/>
      <c r="E258" s="105"/>
      <c r="F258" s="105"/>
      <c r="G258" s="105"/>
      <c r="H258" s="105"/>
      <c r="I258" s="106"/>
    </row>
    <row r="259" spans="1:9" ht="15">
      <c r="A259" s="8" t="s">
        <v>12</v>
      </c>
      <c r="B259" s="18" t="s">
        <v>14</v>
      </c>
      <c r="C259" s="9" t="s">
        <v>15</v>
      </c>
      <c r="D259" s="9">
        <f>SUM(D260,)</f>
        <v>0.06</v>
      </c>
      <c r="E259" s="9">
        <f t="shared" ref="E259" si="63">SUM(E260,)</f>
        <v>3.08</v>
      </c>
      <c r="F259" s="9">
        <f t="shared" ref="F259" si="64">SUM(F260,)</f>
        <v>0.08</v>
      </c>
      <c r="G259" s="9">
        <f t="shared" ref="G259" si="65">SUM(G260,)</f>
        <v>28.3</v>
      </c>
      <c r="H259" s="9">
        <f t="shared" ref="H259" si="66">SUM(H260,)</f>
        <v>0</v>
      </c>
      <c r="I259" s="10" t="s">
        <v>13</v>
      </c>
    </row>
    <row r="260" spans="1:9">
      <c r="A260" s="28"/>
      <c r="B260" s="19" t="s">
        <v>14</v>
      </c>
      <c r="C260" s="43" t="s">
        <v>16</v>
      </c>
      <c r="D260" s="24">
        <v>0.06</v>
      </c>
      <c r="E260" s="24">
        <v>3.08</v>
      </c>
      <c r="F260" s="24">
        <v>0.08</v>
      </c>
      <c r="G260" s="24">
        <v>28.3</v>
      </c>
      <c r="H260" s="24">
        <v>0</v>
      </c>
      <c r="I260" s="54"/>
    </row>
    <row r="261" spans="1:9" ht="15">
      <c r="A261" s="8" t="s">
        <v>12</v>
      </c>
      <c r="B261" s="18" t="s">
        <v>21</v>
      </c>
      <c r="C261" s="9" t="s">
        <v>22</v>
      </c>
      <c r="D261" s="9">
        <f>SUM(D262,)</f>
        <v>1.98</v>
      </c>
      <c r="E261" s="9">
        <f t="shared" ref="E261" si="67">SUM(E262,)</f>
        <v>0.27</v>
      </c>
      <c r="F261" s="9">
        <f t="shared" ref="F261" si="68">SUM(F262,)</f>
        <v>11.4</v>
      </c>
      <c r="G261" s="9">
        <f t="shared" ref="G261" si="69">SUM(G262,)</f>
        <v>59.7</v>
      </c>
      <c r="H261" s="9">
        <f t="shared" ref="H261" si="70">SUM(H262,)</f>
        <v>0</v>
      </c>
      <c r="I261" s="10" t="s">
        <v>20</v>
      </c>
    </row>
    <row r="262" spans="1:9">
      <c r="A262" s="28"/>
      <c r="B262" s="19" t="s">
        <v>469</v>
      </c>
      <c r="C262" s="43" t="s">
        <v>23</v>
      </c>
      <c r="D262" s="24">
        <v>1.98</v>
      </c>
      <c r="E262" s="24">
        <v>0.27</v>
      </c>
      <c r="F262" s="24">
        <v>11.4</v>
      </c>
      <c r="G262" s="24">
        <v>59.7</v>
      </c>
      <c r="H262" s="24">
        <v>0</v>
      </c>
      <c r="I262" s="54"/>
    </row>
    <row r="263" spans="1:9" ht="15">
      <c r="A263" s="8" t="s">
        <v>12</v>
      </c>
      <c r="B263" s="18" t="s">
        <v>223</v>
      </c>
      <c r="C263" s="9" t="s">
        <v>22</v>
      </c>
      <c r="D263" s="9">
        <f>SUM(D264,)</f>
        <v>0.24</v>
      </c>
      <c r="E263" s="9">
        <f t="shared" ref="E263:H263" si="71">SUM(E264,)</f>
        <v>0.03</v>
      </c>
      <c r="F263" s="9">
        <f t="shared" si="71"/>
        <v>0.75</v>
      </c>
      <c r="G263" s="9">
        <f t="shared" si="71"/>
        <v>4.2</v>
      </c>
      <c r="H263" s="9">
        <f t="shared" si="71"/>
        <v>3</v>
      </c>
      <c r="I263" s="10" t="s">
        <v>155</v>
      </c>
    </row>
    <row r="264" spans="1:9">
      <c r="A264" s="28"/>
      <c r="B264" s="19" t="s">
        <v>222</v>
      </c>
      <c r="C264" s="43" t="s">
        <v>221</v>
      </c>
      <c r="D264" s="24">
        <v>0.24</v>
      </c>
      <c r="E264" s="24">
        <v>0.03</v>
      </c>
      <c r="F264" s="24">
        <v>0.75</v>
      </c>
      <c r="G264" s="24">
        <v>4.2</v>
      </c>
      <c r="H264" s="24">
        <v>3</v>
      </c>
      <c r="I264" s="54"/>
    </row>
    <row r="265" spans="1:9" ht="15">
      <c r="A265" s="8" t="s">
        <v>12</v>
      </c>
      <c r="B265" s="18" t="s">
        <v>227</v>
      </c>
      <c r="C265" s="9" t="s">
        <v>45</v>
      </c>
      <c r="D265" s="9">
        <f>SUM(D266:D269)</f>
        <v>10.57</v>
      </c>
      <c r="E265" s="9">
        <f t="shared" ref="E265:H265" si="72">SUM(E266:E269)</f>
        <v>12.38</v>
      </c>
      <c r="F265" s="9">
        <f t="shared" si="72"/>
        <v>4.2</v>
      </c>
      <c r="G265" s="9">
        <f t="shared" si="72"/>
        <v>170.92000000000002</v>
      </c>
      <c r="H265" s="9">
        <f t="shared" si="72"/>
        <v>1.014</v>
      </c>
      <c r="I265" s="10" t="s">
        <v>226</v>
      </c>
    </row>
    <row r="266" spans="1:9">
      <c r="A266" s="28"/>
      <c r="B266" s="19" t="s">
        <v>14</v>
      </c>
      <c r="C266" s="43" t="s">
        <v>162</v>
      </c>
      <c r="D266" s="24">
        <v>0.05</v>
      </c>
      <c r="E266" s="24">
        <v>2.4</v>
      </c>
      <c r="F266" s="24">
        <v>7.0000000000000007E-2</v>
      </c>
      <c r="G266" s="24">
        <v>22.07</v>
      </c>
      <c r="H266" s="24">
        <v>0</v>
      </c>
      <c r="I266" s="54"/>
    </row>
    <row r="267" spans="1:9">
      <c r="A267" s="28"/>
      <c r="B267" s="19" t="s">
        <v>28</v>
      </c>
      <c r="C267" s="43" t="s">
        <v>225</v>
      </c>
      <c r="D267" s="24">
        <v>2.2599999999999998</v>
      </c>
      <c r="E267" s="24">
        <v>2.5</v>
      </c>
      <c r="F267" s="24">
        <v>3.67</v>
      </c>
      <c r="G267" s="24">
        <v>46.8</v>
      </c>
      <c r="H267" s="24">
        <v>1.014</v>
      </c>
      <c r="I267" s="54"/>
    </row>
    <row r="268" spans="1:9">
      <c r="A268" s="28"/>
      <c r="B268" s="19" t="s">
        <v>32</v>
      </c>
      <c r="C268" s="43" t="s">
        <v>83</v>
      </c>
      <c r="D268" s="24">
        <v>0</v>
      </c>
      <c r="E268" s="24">
        <v>0</v>
      </c>
      <c r="F268" s="24">
        <v>0</v>
      </c>
      <c r="G268" s="24">
        <v>0</v>
      </c>
      <c r="H268" s="24">
        <v>0</v>
      </c>
      <c r="I268" s="54"/>
    </row>
    <row r="269" spans="1:9">
      <c r="A269" s="28"/>
      <c r="B269" s="19" t="s">
        <v>86</v>
      </c>
      <c r="C269" s="43" t="s">
        <v>224</v>
      </c>
      <c r="D269" s="24">
        <v>8.26</v>
      </c>
      <c r="E269" s="24">
        <v>7.48</v>
      </c>
      <c r="F269" s="24">
        <v>0.46</v>
      </c>
      <c r="G269" s="24">
        <v>102.05</v>
      </c>
      <c r="H269" s="24">
        <v>0</v>
      </c>
      <c r="I269" s="54"/>
    </row>
    <row r="270" spans="1:9" ht="15">
      <c r="A270" s="8" t="s">
        <v>12</v>
      </c>
      <c r="B270" s="18" t="s">
        <v>386</v>
      </c>
      <c r="C270" s="9" t="s">
        <v>26</v>
      </c>
      <c r="D270" s="9">
        <f>SUM(D271:D274)</f>
        <v>3.15</v>
      </c>
      <c r="E270" s="9">
        <f t="shared" ref="E270:H270" si="73">SUM(E271:E274)</f>
        <v>3.46</v>
      </c>
      <c r="F270" s="9">
        <f t="shared" si="73"/>
        <v>9.8099999999999987</v>
      </c>
      <c r="G270" s="9">
        <f t="shared" si="73"/>
        <v>83.86</v>
      </c>
      <c r="H270" s="9">
        <f t="shared" si="73"/>
        <v>0.55000000000000004</v>
      </c>
      <c r="I270" s="10" t="s">
        <v>385</v>
      </c>
    </row>
    <row r="271" spans="1:9">
      <c r="A271" s="28"/>
      <c r="B271" s="19" t="s">
        <v>310</v>
      </c>
      <c r="C271" s="43" t="s">
        <v>384</v>
      </c>
      <c r="D271" s="24">
        <v>0</v>
      </c>
      <c r="E271" s="24">
        <v>0</v>
      </c>
      <c r="F271" s="24">
        <v>0</v>
      </c>
      <c r="G271" s="24">
        <v>0</v>
      </c>
      <c r="H271" s="24">
        <v>0</v>
      </c>
      <c r="I271" s="54"/>
    </row>
    <row r="272" spans="1:9">
      <c r="A272" s="28"/>
      <c r="B272" s="19" t="s">
        <v>383</v>
      </c>
      <c r="C272" s="43" t="s">
        <v>382</v>
      </c>
      <c r="D272" s="24">
        <v>0.4</v>
      </c>
      <c r="E272" s="24">
        <v>0.25</v>
      </c>
      <c r="F272" s="24">
        <v>0.17</v>
      </c>
      <c r="G272" s="24">
        <v>4.8099999999999996</v>
      </c>
      <c r="H272" s="24">
        <v>0</v>
      </c>
      <c r="I272" s="54"/>
    </row>
    <row r="273" spans="1:9">
      <c r="A273" s="28"/>
      <c r="B273" s="19" t="s">
        <v>381</v>
      </c>
      <c r="C273" s="43" t="s">
        <v>380</v>
      </c>
      <c r="D273" s="24">
        <v>2.75</v>
      </c>
      <c r="E273" s="24">
        <v>3.21</v>
      </c>
      <c r="F273" s="24">
        <v>4.3099999999999996</v>
      </c>
      <c r="G273" s="24">
        <v>57.75</v>
      </c>
      <c r="H273" s="24">
        <v>0.55000000000000004</v>
      </c>
      <c r="I273" s="54"/>
    </row>
    <row r="274" spans="1:9">
      <c r="A274" s="28"/>
      <c r="B274" s="19" t="s">
        <v>379</v>
      </c>
      <c r="C274" s="24" t="s">
        <v>465</v>
      </c>
      <c r="D274" s="24">
        <v>0</v>
      </c>
      <c r="E274" s="24">
        <v>0</v>
      </c>
      <c r="F274" s="24">
        <v>5.33</v>
      </c>
      <c r="G274" s="24">
        <v>21.3</v>
      </c>
      <c r="H274" s="24">
        <v>0</v>
      </c>
      <c r="I274" s="54"/>
    </row>
    <row r="275" spans="1:9">
      <c r="A275" s="107" t="s">
        <v>43</v>
      </c>
      <c r="B275" s="108"/>
      <c r="C275" s="14">
        <v>345</v>
      </c>
      <c r="D275" s="40">
        <f>SUM(D259,D261,D263,D265,D270,)</f>
        <v>16</v>
      </c>
      <c r="E275" s="40">
        <f t="shared" ref="E275:H275" si="74">SUM(E259,E261,E263,E265,E270,)</f>
        <v>19.220000000000002</v>
      </c>
      <c r="F275" s="40">
        <f t="shared" si="74"/>
        <v>26.24</v>
      </c>
      <c r="G275" s="40">
        <f t="shared" si="74"/>
        <v>346.98</v>
      </c>
      <c r="H275" s="40">
        <f t="shared" si="74"/>
        <v>4.5640000000000001</v>
      </c>
      <c r="I275" s="11"/>
    </row>
    <row r="276" spans="1:9" ht="15">
      <c r="A276" s="8" t="s">
        <v>44</v>
      </c>
      <c r="B276" s="18" t="s">
        <v>160</v>
      </c>
      <c r="C276" s="9" t="s">
        <v>159</v>
      </c>
      <c r="D276" s="9">
        <f>SUM(D277)</f>
        <v>0.86</v>
      </c>
      <c r="E276" s="9">
        <f t="shared" ref="E276:H276" si="75">SUM(E277)</f>
        <v>0.19</v>
      </c>
      <c r="F276" s="9">
        <f t="shared" si="75"/>
        <v>7.7</v>
      </c>
      <c r="G276" s="9">
        <f t="shared" si="75"/>
        <v>40.85</v>
      </c>
      <c r="H276" s="9">
        <f t="shared" si="75"/>
        <v>57</v>
      </c>
      <c r="I276" s="10" t="s">
        <v>158</v>
      </c>
    </row>
    <row r="277" spans="1:9">
      <c r="A277" s="28"/>
      <c r="B277" s="19" t="s">
        <v>157</v>
      </c>
      <c r="C277" s="43" t="s">
        <v>156</v>
      </c>
      <c r="D277" s="24">
        <v>0.86</v>
      </c>
      <c r="E277" s="24">
        <v>0.19</v>
      </c>
      <c r="F277" s="24">
        <v>7.7</v>
      </c>
      <c r="G277" s="24">
        <v>40.85</v>
      </c>
      <c r="H277" s="24">
        <v>57</v>
      </c>
      <c r="I277" s="54"/>
    </row>
    <row r="278" spans="1:9">
      <c r="A278" s="107" t="s">
        <v>43</v>
      </c>
      <c r="B278" s="108"/>
      <c r="C278" s="40">
        <v>95</v>
      </c>
      <c r="D278" s="40">
        <f>SUM(D276)</f>
        <v>0.86</v>
      </c>
      <c r="E278" s="40">
        <f t="shared" ref="E278:H278" si="76">SUM(E276)</f>
        <v>0.19</v>
      </c>
      <c r="F278" s="40">
        <f t="shared" si="76"/>
        <v>7.7</v>
      </c>
      <c r="G278" s="40">
        <f t="shared" si="76"/>
        <v>40.85</v>
      </c>
      <c r="H278" s="40">
        <f t="shared" si="76"/>
        <v>57</v>
      </c>
      <c r="I278" s="11"/>
    </row>
    <row r="279" spans="1:9" ht="15">
      <c r="A279" s="8" t="s">
        <v>48</v>
      </c>
      <c r="B279" s="18" t="s">
        <v>414</v>
      </c>
      <c r="C279" s="9" t="s">
        <v>22</v>
      </c>
      <c r="D279" s="9">
        <f>SUM(D280:D281)</f>
        <v>0.43</v>
      </c>
      <c r="E279" s="9">
        <f t="shared" ref="E279:H279" si="77">SUM(E280:E281)</f>
        <v>1.83</v>
      </c>
      <c r="F279" s="9">
        <f t="shared" si="77"/>
        <v>2.5099999999999998</v>
      </c>
      <c r="G279" s="9">
        <f t="shared" si="77"/>
        <v>28.15</v>
      </c>
      <c r="H279" s="9">
        <f t="shared" si="77"/>
        <v>2.85</v>
      </c>
      <c r="I279" s="10" t="s">
        <v>257</v>
      </c>
    </row>
    <row r="280" spans="1:9">
      <c r="A280" s="28"/>
      <c r="B280" s="19" t="s">
        <v>315</v>
      </c>
      <c r="C280" s="43" t="s">
        <v>123</v>
      </c>
      <c r="D280" s="24">
        <v>0</v>
      </c>
      <c r="E280" s="24">
        <v>1.8</v>
      </c>
      <c r="F280" s="24">
        <v>0</v>
      </c>
      <c r="G280" s="24">
        <v>16.18</v>
      </c>
      <c r="H280" s="24">
        <v>0</v>
      </c>
      <c r="I280" s="54"/>
    </row>
    <row r="281" spans="1:9">
      <c r="A281" s="28"/>
      <c r="B281" s="19" t="s">
        <v>251</v>
      </c>
      <c r="C281" s="43" t="s">
        <v>413</v>
      </c>
      <c r="D281" s="24">
        <v>0.43</v>
      </c>
      <c r="E281" s="24">
        <v>0.03</v>
      </c>
      <c r="F281" s="24">
        <v>2.5099999999999998</v>
      </c>
      <c r="G281" s="24">
        <v>11.97</v>
      </c>
      <c r="H281" s="24">
        <v>2.85</v>
      </c>
      <c r="I281" s="54"/>
    </row>
    <row r="282" spans="1:9" ht="30">
      <c r="A282" s="8" t="s">
        <v>48</v>
      </c>
      <c r="B282" s="18" t="s">
        <v>220</v>
      </c>
      <c r="C282" s="9" t="s">
        <v>26</v>
      </c>
      <c r="D282" s="9">
        <f>SUM(D283:D291)</f>
        <v>4.51</v>
      </c>
      <c r="E282" s="9">
        <f t="shared" ref="E282:H282" si="78">SUM(E283:E291)</f>
        <v>3.24</v>
      </c>
      <c r="F282" s="9">
        <f t="shared" si="78"/>
        <v>11.41</v>
      </c>
      <c r="G282" s="9">
        <f t="shared" si="78"/>
        <v>93.55</v>
      </c>
      <c r="H282" s="9">
        <f t="shared" si="78"/>
        <v>9.6300000000000008</v>
      </c>
      <c r="I282" s="10" t="s">
        <v>219</v>
      </c>
    </row>
    <row r="283" spans="1:9">
      <c r="A283" s="28"/>
      <c r="B283" s="19" t="s">
        <v>62</v>
      </c>
      <c r="C283" s="43" t="s">
        <v>63</v>
      </c>
      <c r="D283" s="24">
        <v>0.84</v>
      </c>
      <c r="E283" s="24">
        <v>0.17</v>
      </c>
      <c r="F283" s="24">
        <v>6.85</v>
      </c>
      <c r="G283" s="24">
        <v>32.340000000000003</v>
      </c>
      <c r="H283" s="24">
        <v>8.4</v>
      </c>
      <c r="I283" s="54"/>
    </row>
    <row r="284" spans="1:9">
      <c r="A284" s="28"/>
      <c r="B284" s="19" t="s">
        <v>218</v>
      </c>
      <c r="C284" s="43" t="s">
        <v>27</v>
      </c>
      <c r="D284" s="24">
        <v>0.42</v>
      </c>
      <c r="E284" s="24">
        <v>0.05</v>
      </c>
      <c r="F284" s="24">
        <v>3.01</v>
      </c>
      <c r="G284" s="24">
        <v>14.18</v>
      </c>
      <c r="H284" s="24">
        <v>0</v>
      </c>
      <c r="I284" s="54"/>
    </row>
    <row r="285" spans="1:9">
      <c r="A285" s="28"/>
      <c r="B285" s="19" t="s">
        <v>64</v>
      </c>
      <c r="C285" s="43" t="s">
        <v>65</v>
      </c>
      <c r="D285" s="24">
        <v>0.12</v>
      </c>
      <c r="E285" s="24">
        <v>0.01</v>
      </c>
      <c r="F285" s="24">
        <v>0.66</v>
      </c>
      <c r="G285" s="24">
        <v>3.36</v>
      </c>
      <c r="H285" s="24">
        <v>0.48</v>
      </c>
      <c r="I285" s="54"/>
    </row>
    <row r="286" spans="1:9">
      <c r="A286" s="28"/>
      <c r="B286" s="19" t="s">
        <v>66</v>
      </c>
      <c r="C286" s="43" t="s">
        <v>217</v>
      </c>
      <c r="D286" s="24">
        <v>7.0000000000000007E-2</v>
      </c>
      <c r="E286" s="24">
        <v>0.01</v>
      </c>
      <c r="F286" s="24">
        <v>0.42</v>
      </c>
      <c r="G286" s="24">
        <v>2.09</v>
      </c>
      <c r="H286" s="24">
        <v>0</v>
      </c>
      <c r="I286" s="54"/>
    </row>
    <row r="287" spans="1:9">
      <c r="A287" s="28"/>
      <c r="B287" s="19" t="s">
        <v>152</v>
      </c>
      <c r="C287" s="43" t="s">
        <v>71</v>
      </c>
      <c r="D287" s="24">
        <v>0.16</v>
      </c>
      <c r="E287" s="24">
        <v>0.6</v>
      </c>
      <c r="F287" s="24">
        <v>0.23</v>
      </c>
      <c r="G287" s="24">
        <v>7.14</v>
      </c>
      <c r="H287" s="24">
        <v>0.03</v>
      </c>
      <c r="I287" s="54"/>
    </row>
    <row r="288" spans="1:9">
      <c r="A288" s="28"/>
      <c r="B288" s="19" t="s">
        <v>32</v>
      </c>
      <c r="C288" s="43" t="s">
        <v>69</v>
      </c>
      <c r="D288" s="24">
        <v>0</v>
      </c>
      <c r="E288" s="24">
        <v>0</v>
      </c>
      <c r="F288" s="24">
        <v>0</v>
      </c>
      <c r="G288" s="24">
        <v>0</v>
      </c>
      <c r="H288" s="24">
        <v>0</v>
      </c>
      <c r="I288" s="54"/>
    </row>
    <row r="289" spans="1:9">
      <c r="A289" s="28"/>
      <c r="B289" s="19" t="s">
        <v>216</v>
      </c>
      <c r="C289" s="43" t="s">
        <v>215</v>
      </c>
      <c r="D289" s="24">
        <v>0.12</v>
      </c>
      <c r="E289" s="24">
        <v>0.01</v>
      </c>
      <c r="F289" s="24">
        <v>0.24</v>
      </c>
      <c r="G289" s="24">
        <v>1.87</v>
      </c>
      <c r="H289" s="24">
        <v>0.72</v>
      </c>
      <c r="I289" s="54"/>
    </row>
    <row r="290" spans="1:9">
      <c r="A290" s="28"/>
      <c r="B290" s="19" t="s">
        <v>80</v>
      </c>
      <c r="C290" s="43" t="s">
        <v>214</v>
      </c>
      <c r="D290" s="24">
        <v>2.78</v>
      </c>
      <c r="E290" s="24">
        <v>2.39</v>
      </c>
      <c r="F290" s="24">
        <v>0</v>
      </c>
      <c r="G290" s="24">
        <v>32.57</v>
      </c>
      <c r="H290" s="24">
        <v>0</v>
      </c>
      <c r="I290" s="54"/>
    </row>
    <row r="291" spans="1:9">
      <c r="A291" s="28"/>
      <c r="B291" s="19" t="s">
        <v>30</v>
      </c>
      <c r="C291" s="24" t="s">
        <v>68</v>
      </c>
      <c r="D291" s="24">
        <v>0</v>
      </c>
      <c r="E291" s="24">
        <v>0</v>
      </c>
      <c r="F291" s="24">
        <v>0</v>
      </c>
      <c r="G291" s="24">
        <v>0</v>
      </c>
      <c r="H291" s="24">
        <v>0</v>
      </c>
      <c r="I291" s="54"/>
    </row>
    <row r="292" spans="1:9" ht="15">
      <c r="A292" s="8" t="s">
        <v>48</v>
      </c>
      <c r="B292" s="18" t="s">
        <v>418</v>
      </c>
      <c r="C292" s="9" t="s">
        <v>122</v>
      </c>
      <c r="D292" s="9">
        <f>SUM(D293:D296)</f>
        <v>7.79</v>
      </c>
      <c r="E292" s="9">
        <f t="shared" ref="E292:H292" si="79">SUM(E293:E296)</f>
        <v>7.26</v>
      </c>
      <c r="F292" s="9">
        <f t="shared" si="79"/>
        <v>5.0600000000000005</v>
      </c>
      <c r="G292" s="9">
        <f t="shared" si="79"/>
        <v>116.88000000000001</v>
      </c>
      <c r="H292" s="9">
        <f t="shared" si="79"/>
        <v>0.73199999999999998</v>
      </c>
      <c r="I292" s="10" t="s">
        <v>417</v>
      </c>
    </row>
    <row r="293" spans="1:9">
      <c r="A293" s="28"/>
      <c r="B293" s="19" t="s">
        <v>381</v>
      </c>
      <c r="C293" s="43" t="s">
        <v>314</v>
      </c>
      <c r="D293" s="24">
        <v>0.34</v>
      </c>
      <c r="E293" s="24">
        <v>0.39</v>
      </c>
      <c r="F293" s="24">
        <v>0.53</v>
      </c>
      <c r="G293" s="24">
        <v>7.09</v>
      </c>
      <c r="H293" s="24">
        <v>6.8000000000000005E-2</v>
      </c>
      <c r="I293" s="54"/>
    </row>
    <row r="294" spans="1:9">
      <c r="A294" s="28"/>
      <c r="B294" s="19" t="s">
        <v>362</v>
      </c>
      <c r="C294" s="43" t="s">
        <v>419</v>
      </c>
      <c r="D294" s="24">
        <v>6.71</v>
      </c>
      <c r="E294" s="24">
        <v>6.78</v>
      </c>
      <c r="F294" s="24">
        <v>0</v>
      </c>
      <c r="G294" s="24">
        <v>87.76</v>
      </c>
      <c r="H294" s="24">
        <v>0.66400000000000003</v>
      </c>
      <c r="I294" s="54"/>
    </row>
    <row r="295" spans="1:9">
      <c r="A295" s="28"/>
      <c r="B295" s="19" t="s">
        <v>416</v>
      </c>
      <c r="C295" s="43" t="s">
        <v>415</v>
      </c>
      <c r="D295" s="24">
        <v>0.74</v>
      </c>
      <c r="E295" s="24">
        <v>0.09</v>
      </c>
      <c r="F295" s="24">
        <v>4.53</v>
      </c>
      <c r="G295" s="24">
        <v>22.03</v>
      </c>
      <c r="H295" s="24">
        <v>0</v>
      </c>
      <c r="I295" s="54"/>
    </row>
    <row r="296" spans="1:9">
      <c r="A296" s="28"/>
      <c r="B296" s="19" t="s">
        <v>32</v>
      </c>
      <c r="C296" s="43" t="s">
        <v>119</v>
      </c>
      <c r="D296" s="24">
        <v>0</v>
      </c>
      <c r="E296" s="24">
        <v>0</v>
      </c>
      <c r="F296" s="24">
        <v>0</v>
      </c>
      <c r="G296" s="24">
        <v>0</v>
      </c>
      <c r="H296" s="24">
        <v>0</v>
      </c>
      <c r="I296" s="54"/>
    </row>
    <row r="297" spans="1:9" ht="15">
      <c r="A297" s="8" t="s">
        <v>48</v>
      </c>
      <c r="B297" s="18" t="s">
        <v>212</v>
      </c>
      <c r="C297" s="9" t="s">
        <v>143</v>
      </c>
      <c r="D297" s="9">
        <f>SUM(D298:D303)</f>
        <v>2.7800000000000002</v>
      </c>
      <c r="E297" s="9">
        <f t="shared" ref="E297:H297" si="80">SUM(E298:E303)</f>
        <v>3.6399999999999997</v>
      </c>
      <c r="F297" s="9">
        <f t="shared" si="80"/>
        <v>21.889999999999997</v>
      </c>
      <c r="G297" s="9">
        <f t="shared" si="80"/>
        <v>131.88</v>
      </c>
      <c r="H297" s="9">
        <f t="shared" si="80"/>
        <v>0.55000000000000004</v>
      </c>
      <c r="I297" s="10" t="s">
        <v>211</v>
      </c>
    </row>
    <row r="298" spans="1:9">
      <c r="A298" s="28"/>
      <c r="B298" s="19" t="s">
        <v>64</v>
      </c>
      <c r="C298" s="43" t="s">
        <v>210</v>
      </c>
      <c r="D298" s="24">
        <v>0.14000000000000001</v>
      </c>
      <c r="E298" s="24">
        <v>0.01</v>
      </c>
      <c r="F298" s="24">
        <v>0.76</v>
      </c>
      <c r="G298" s="24">
        <v>3.85</v>
      </c>
      <c r="H298" s="24">
        <v>0.55000000000000004</v>
      </c>
      <c r="I298" s="54"/>
    </row>
    <row r="299" spans="1:9">
      <c r="A299" s="28"/>
      <c r="B299" s="19" t="s">
        <v>14</v>
      </c>
      <c r="C299" s="43" t="s">
        <v>209</v>
      </c>
      <c r="D299" s="24">
        <v>0.06</v>
      </c>
      <c r="E299" s="24">
        <v>2.77</v>
      </c>
      <c r="F299" s="24">
        <v>0.08</v>
      </c>
      <c r="G299" s="24">
        <v>25.53</v>
      </c>
      <c r="H299" s="24">
        <v>0</v>
      </c>
      <c r="I299" s="54"/>
    </row>
    <row r="300" spans="1:9">
      <c r="A300" s="28"/>
      <c r="B300" s="19" t="s">
        <v>66</v>
      </c>
      <c r="C300" s="43" t="s">
        <v>208</v>
      </c>
      <c r="D300" s="24">
        <v>0.15</v>
      </c>
      <c r="E300" s="24">
        <v>0.02</v>
      </c>
      <c r="F300" s="24">
        <v>0.9</v>
      </c>
      <c r="G300" s="24">
        <v>4.51</v>
      </c>
      <c r="H300" s="24">
        <v>0</v>
      </c>
      <c r="I300" s="54"/>
    </row>
    <row r="301" spans="1:9">
      <c r="A301" s="28"/>
      <c r="B301" s="19" t="s">
        <v>30</v>
      </c>
      <c r="C301" s="43" t="s">
        <v>207</v>
      </c>
      <c r="D301" s="24">
        <v>0</v>
      </c>
      <c r="E301" s="24">
        <v>0</v>
      </c>
      <c r="F301" s="24">
        <v>0</v>
      </c>
      <c r="G301" s="24">
        <v>0</v>
      </c>
      <c r="H301" s="24">
        <v>0</v>
      </c>
      <c r="I301" s="54"/>
    </row>
    <row r="302" spans="1:9">
      <c r="A302" s="28"/>
      <c r="B302" s="19" t="s">
        <v>32</v>
      </c>
      <c r="C302" s="43" t="s">
        <v>176</v>
      </c>
      <c r="D302" s="24">
        <v>0</v>
      </c>
      <c r="E302" s="24">
        <v>0</v>
      </c>
      <c r="F302" s="24">
        <v>0</v>
      </c>
      <c r="G302" s="24">
        <v>0</v>
      </c>
      <c r="H302" s="24">
        <v>0</v>
      </c>
      <c r="I302" s="54"/>
    </row>
    <row r="303" spans="1:9">
      <c r="A303" s="28"/>
      <c r="B303" s="19" t="s">
        <v>70</v>
      </c>
      <c r="C303" s="43" t="s">
        <v>206</v>
      </c>
      <c r="D303" s="24">
        <v>2.4300000000000002</v>
      </c>
      <c r="E303" s="24">
        <v>0.84</v>
      </c>
      <c r="F303" s="24">
        <v>20.149999999999999</v>
      </c>
      <c r="G303" s="24">
        <v>97.99</v>
      </c>
      <c r="H303" s="24">
        <v>0</v>
      </c>
      <c r="I303" s="54"/>
    </row>
    <row r="304" spans="1:9" ht="15">
      <c r="A304" s="8" t="s">
        <v>48</v>
      </c>
      <c r="B304" s="18" t="s">
        <v>205</v>
      </c>
      <c r="C304" s="9" t="s">
        <v>26</v>
      </c>
      <c r="D304" s="9">
        <f>SUM(D305:D307)</f>
        <v>5.1999999999999998E-2</v>
      </c>
      <c r="E304" s="9">
        <f t="shared" ref="E304:H304" si="81">SUM(E305:E307)</f>
        <v>5.1999999999999998E-2</v>
      </c>
      <c r="F304" s="9">
        <f t="shared" si="81"/>
        <v>7.1680000000000001</v>
      </c>
      <c r="G304" s="9">
        <f t="shared" si="81"/>
        <v>29.840000000000003</v>
      </c>
      <c r="H304" s="9">
        <f t="shared" si="81"/>
        <v>21.65</v>
      </c>
      <c r="I304" s="10" t="s">
        <v>204</v>
      </c>
    </row>
    <row r="305" spans="1:9">
      <c r="A305" s="28"/>
      <c r="B305" s="19" t="s">
        <v>30</v>
      </c>
      <c r="C305" s="43" t="s">
        <v>68</v>
      </c>
      <c r="D305" s="24">
        <v>0</v>
      </c>
      <c r="E305" s="24">
        <v>0</v>
      </c>
      <c r="F305" s="24">
        <v>0</v>
      </c>
      <c r="G305" s="24">
        <v>0</v>
      </c>
      <c r="H305" s="24">
        <v>0</v>
      </c>
      <c r="I305" s="54"/>
    </row>
    <row r="306" spans="1:9">
      <c r="A306" s="28"/>
      <c r="B306" s="19" t="s">
        <v>34</v>
      </c>
      <c r="C306" s="51" t="s">
        <v>71</v>
      </c>
      <c r="D306" s="24">
        <v>0</v>
      </c>
      <c r="E306" s="24">
        <v>0</v>
      </c>
      <c r="F306" s="24">
        <v>5.9880000000000004</v>
      </c>
      <c r="G306" s="24">
        <v>23.94</v>
      </c>
      <c r="H306" s="24">
        <v>0</v>
      </c>
      <c r="I306" s="54"/>
    </row>
    <row r="307" spans="1:9">
      <c r="A307" s="28"/>
      <c r="B307" s="19" t="s">
        <v>321</v>
      </c>
      <c r="C307" s="24" t="s">
        <v>322</v>
      </c>
      <c r="D307" s="24">
        <v>5.1999999999999998E-2</v>
      </c>
      <c r="E307" s="24">
        <v>5.1999999999999998E-2</v>
      </c>
      <c r="F307" s="24">
        <v>1.18</v>
      </c>
      <c r="G307" s="24">
        <v>5.9</v>
      </c>
      <c r="H307" s="24">
        <v>21.65</v>
      </c>
      <c r="I307" s="54"/>
    </row>
    <row r="308" spans="1:9" ht="15">
      <c r="A308" s="8" t="s">
        <v>48</v>
      </c>
      <c r="B308" s="18" t="s">
        <v>93</v>
      </c>
      <c r="C308" s="9" t="s">
        <v>22</v>
      </c>
      <c r="D308" s="9">
        <f>SUM(D309,)</f>
        <v>1.08</v>
      </c>
      <c r="E308" s="9">
        <f t="shared" ref="E308:H308" si="82">SUM(E309,)</f>
        <v>0.27</v>
      </c>
      <c r="F308" s="9">
        <f t="shared" si="82"/>
        <v>9.36</v>
      </c>
      <c r="G308" s="9">
        <f t="shared" si="82"/>
        <v>44.55</v>
      </c>
      <c r="H308" s="9">
        <f t="shared" si="82"/>
        <v>0</v>
      </c>
      <c r="I308" s="10" t="s">
        <v>92</v>
      </c>
    </row>
    <row r="309" spans="1:9">
      <c r="A309" s="28"/>
      <c r="B309" s="19" t="s">
        <v>94</v>
      </c>
      <c r="C309" s="43" t="s">
        <v>23</v>
      </c>
      <c r="D309" s="24">
        <v>1.08</v>
      </c>
      <c r="E309" s="24">
        <v>0.27</v>
      </c>
      <c r="F309" s="24">
        <v>9.36</v>
      </c>
      <c r="G309" s="24">
        <v>44.55</v>
      </c>
      <c r="H309" s="24">
        <v>0</v>
      </c>
      <c r="I309" s="54"/>
    </row>
    <row r="310" spans="1:9">
      <c r="A310" s="107" t="s">
        <v>43</v>
      </c>
      <c r="B310" s="108"/>
      <c r="C310" s="40">
        <v>520</v>
      </c>
      <c r="D310" s="40">
        <f>SUM(D279,D282,D292,D297,D304,D308,)</f>
        <v>16.642000000000003</v>
      </c>
      <c r="E310" s="40">
        <f t="shared" ref="E310:H310" si="83">SUM(E279,E282,E292,E297,E304,E308,)</f>
        <v>16.291999999999998</v>
      </c>
      <c r="F310" s="40">
        <f t="shared" si="83"/>
        <v>57.397999999999996</v>
      </c>
      <c r="G310" s="40">
        <f t="shared" si="83"/>
        <v>444.84999999999997</v>
      </c>
      <c r="H310" s="40">
        <f t="shared" si="83"/>
        <v>35.411999999999999</v>
      </c>
      <c r="I310" s="11"/>
    </row>
    <row r="311" spans="1:9" ht="15">
      <c r="A311" s="8" t="s">
        <v>95</v>
      </c>
      <c r="B311" s="18" t="s">
        <v>203</v>
      </c>
      <c r="C311" s="9" t="s">
        <v>98</v>
      </c>
      <c r="D311" s="9">
        <f>SUM(D312:D322)</f>
        <v>7.72</v>
      </c>
      <c r="E311" s="9">
        <f t="shared" ref="E311:H311" si="84">SUM(E312:E322)</f>
        <v>7.8100000000000005</v>
      </c>
      <c r="F311" s="9">
        <f t="shared" si="84"/>
        <v>25.86</v>
      </c>
      <c r="G311" s="9">
        <f t="shared" si="84"/>
        <v>206.92000000000004</v>
      </c>
      <c r="H311" s="9">
        <f t="shared" si="84"/>
        <v>0.46200000000000002</v>
      </c>
      <c r="I311" s="10" t="s">
        <v>201</v>
      </c>
    </row>
    <row r="312" spans="1:9">
      <c r="A312" s="28"/>
      <c r="B312" s="19" t="s">
        <v>163</v>
      </c>
      <c r="C312" s="43" t="s">
        <v>455</v>
      </c>
      <c r="D312" s="24">
        <v>2.57</v>
      </c>
      <c r="E312" s="24">
        <v>1.39</v>
      </c>
      <c r="F312" s="24">
        <v>0.31</v>
      </c>
      <c r="G312" s="24">
        <v>23.92</v>
      </c>
      <c r="H312" s="24">
        <v>7.6999999999999999E-2</v>
      </c>
      <c r="I312" s="54"/>
    </row>
    <row r="313" spans="1:9">
      <c r="A313" s="28"/>
      <c r="B313" s="19" t="s">
        <v>14</v>
      </c>
      <c r="C313" s="43" t="s">
        <v>102</v>
      </c>
      <c r="D313" s="24">
        <v>0.02</v>
      </c>
      <c r="E313" s="24">
        <v>0.86</v>
      </c>
      <c r="F313" s="24">
        <v>0.02</v>
      </c>
      <c r="G313" s="24">
        <v>7.92</v>
      </c>
      <c r="H313" s="24">
        <v>0</v>
      </c>
      <c r="I313" s="54"/>
    </row>
    <row r="314" spans="1:9">
      <c r="A314" s="28"/>
      <c r="B314" s="19" t="s">
        <v>53</v>
      </c>
      <c r="C314" s="43" t="s">
        <v>54</v>
      </c>
      <c r="D314" s="24">
        <v>0</v>
      </c>
      <c r="E314" s="24">
        <v>2.1</v>
      </c>
      <c r="F314" s="24">
        <v>0</v>
      </c>
      <c r="G314" s="24">
        <v>18.88</v>
      </c>
      <c r="H314" s="24">
        <v>0</v>
      </c>
      <c r="I314" s="54"/>
    </row>
    <row r="315" spans="1:9">
      <c r="A315" s="28"/>
      <c r="B315" s="19" t="s">
        <v>53</v>
      </c>
      <c r="C315" s="43" t="s">
        <v>102</v>
      </c>
      <c r="D315" s="24">
        <v>0</v>
      </c>
      <c r="E315" s="24">
        <v>1.4</v>
      </c>
      <c r="F315" s="24">
        <v>0</v>
      </c>
      <c r="G315" s="24">
        <v>12.59</v>
      </c>
      <c r="H315" s="24">
        <v>0</v>
      </c>
      <c r="I315" s="54"/>
    </row>
    <row r="316" spans="1:9">
      <c r="A316" s="28"/>
      <c r="B316" s="19" t="s">
        <v>103</v>
      </c>
      <c r="C316" s="43" t="s">
        <v>236</v>
      </c>
      <c r="D316" s="24">
        <v>3.17</v>
      </c>
      <c r="E316" s="24">
        <v>0.33</v>
      </c>
      <c r="F316" s="24">
        <v>21.25</v>
      </c>
      <c r="G316" s="24">
        <v>102.87</v>
      </c>
      <c r="H316" s="24">
        <v>0.185</v>
      </c>
      <c r="I316" s="54"/>
    </row>
    <row r="317" spans="1:9">
      <c r="A317" s="28"/>
      <c r="B317" s="19" t="s">
        <v>28</v>
      </c>
      <c r="C317" s="43" t="s">
        <v>454</v>
      </c>
      <c r="D317" s="24">
        <v>0.45</v>
      </c>
      <c r="E317" s="24">
        <v>0.49</v>
      </c>
      <c r="F317" s="24">
        <v>0.72</v>
      </c>
      <c r="G317" s="24">
        <v>9.24</v>
      </c>
      <c r="H317" s="24">
        <v>0.2</v>
      </c>
      <c r="I317" s="54"/>
    </row>
    <row r="318" spans="1:9">
      <c r="A318" s="28"/>
      <c r="B318" s="19" t="s">
        <v>32</v>
      </c>
      <c r="C318" s="43" t="s">
        <v>260</v>
      </c>
      <c r="D318" s="24">
        <v>0</v>
      </c>
      <c r="E318" s="24">
        <v>0</v>
      </c>
      <c r="F318" s="24">
        <v>0</v>
      </c>
      <c r="G318" s="24">
        <v>0</v>
      </c>
      <c r="H318" s="24">
        <v>0</v>
      </c>
      <c r="I318" s="54"/>
    </row>
    <row r="319" spans="1:9">
      <c r="A319" s="28"/>
      <c r="B319" s="19" t="s">
        <v>34</v>
      </c>
      <c r="C319" s="43" t="s">
        <v>106</v>
      </c>
      <c r="D319" s="24">
        <v>0</v>
      </c>
      <c r="E319" s="24">
        <v>0</v>
      </c>
      <c r="F319" s="24">
        <v>3.49</v>
      </c>
      <c r="G319" s="24">
        <v>13.96</v>
      </c>
      <c r="H319" s="24">
        <v>0</v>
      </c>
      <c r="I319" s="54"/>
    </row>
    <row r="320" spans="1:9">
      <c r="A320" s="28"/>
      <c r="B320" s="19" t="s">
        <v>86</v>
      </c>
      <c r="C320" s="43" t="s">
        <v>124</v>
      </c>
      <c r="D320" s="24">
        <v>0.89</v>
      </c>
      <c r="E320" s="24">
        <v>0.8</v>
      </c>
      <c r="F320" s="24">
        <v>0.05</v>
      </c>
      <c r="G320" s="24">
        <v>10.99</v>
      </c>
      <c r="H320" s="24">
        <v>0</v>
      </c>
      <c r="I320" s="54"/>
    </row>
    <row r="321" spans="1:9">
      <c r="A321" s="28"/>
      <c r="B321" s="19" t="s">
        <v>86</v>
      </c>
      <c r="C321" s="43" t="s">
        <v>106</v>
      </c>
      <c r="D321" s="24">
        <v>0.44</v>
      </c>
      <c r="E321" s="24">
        <v>0.4</v>
      </c>
      <c r="F321" s="24">
        <v>0.02</v>
      </c>
      <c r="G321" s="24">
        <v>5.5</v>
      </c>
      <c r="H321" s="24">
        <v>0</v>
      </c>
      <c r="I321" s="54"/>
    </row>
    <row r="322" spans="1:9">
      <c r="A322" s="28"/>
      <c r="B322" s="19" t="s">
        <v>107</v>
      </c>
      <c r="C322" s="43" t="s">
        <v>102</v>
      </c>
      <c r="D322" s="24">
        <v>0.18</v>
      </c>
      <c r="E322" s="24">
        <v>0.04</v>
      </c>
      <c r="F322" s="24">
        <v>0</v>
      </c>
      <c r="G322" s="24">
        <v>1.05</v>
      </c>
      <c r="H322" s="24">
        <v>0</v>
      </c>
      <c r="I322" s="54"/>
    </row>
    <row r="323" spans="1:9" ht="15">
      <c r="A323" s="8" t="s">
        <v>95</v>
      </c>
      <c r="B323" s="18" t="s">
        <v>471</v>
      </c>
      <c r="C323" s="9" t="s">
        <v>26</v>
      </c>
      <c r="D323" s="9">
        <f>SUM(D324,)</f>
        <v>4.3499999999999996</v>
      </c>
      <c r="E323" s="9">
        <f t="shared" ref="E323:H323" si="85">SUM(E324,)</f>
        <v>4.8</v>
      </c>
      <c r="F323" s="9">
        <f t="shared" si="85"/>
        <v>7.05</v>
      </c>
      <c r="G323" s="9">
        <f t="shared" si="85"/>
        <v>90</v>
      </c>
      <c r="H323" s="9">
        <f t="shared" si="85"/>
        <v>1.95</v>
      </c>
      <c r="I323" s="10" t="s">
        <v>200</v>
      </c>
    </row>
    <row r="324" spans="1:9" ht="13.5" thickBot="1">
      <c r="A324" s="29"/>
      <c r="B324" s="20" t="s">
        <v>28</v>
      </c>
      <c r="C324" s="44" t="s">
        <v>199</v>
      </c>
      <c r="D324" s="25">
        <v>4.3499999999999996</v>
      </c>
      <c r="E324" s="25">
        <v>4.8</v>
      </c>
      <c r="F324" s="25">
        <v>7.05</v>
      </c>
      <c r="G324" s="25">
        <v>90</v>
      </c>
      <c r="H324" s="25">
        <v>1.95</v>
      </c>
      <c r="I324" s="55"/>
    </row>
    <row r="325" spans="1:9">
      <c r="A325" s="103" t="s">
        <v>43</v>
      </c>
      <c r="B325" s="104"/>
      <c r="C325" s="39">
        <v>240</v>
      </c>
      <c r="D325" s="39">
        <f>SUM(D311,D323,)</f>
        <v>12.07</v>
      </c>
      <c r="E325" s="39">
        <f>SUM(E311,E323,)</f>
        <v>12.61</v>
      </c>
      <c r="F325" s="39">
        <f>SUM(F311,F323,)</f>
        <v>32.909999999999997</v>
      </c>
      <c r="G325" s="39">
        <f>SUM(G311,G323,)</f>
        <v>296.92000000000007</v>
      </c>
      <c r="H325" s="39">
        <f>SUM(H311,H323,)</f>
        <v>2.4119999999999999</v>
      </c>
      <c r="I325" s="12"/>
    </row>
    <row r="326" spans="1:9" ht="16.5" thickBot="1">
      <c r="A326" s="101" t="s">
        <v>114</v>
      </c>
      <c r="B326" s="102"/>
      <c r="C326" s="38">
        <f t="shared" ref="C326:H326" si="86">SUM(C275,C278,C310,C325,)</f>
        <v>1200</v>
      </c>
      <c r="D326" s="38">
        <f t="shared" si="86"/>
        <v>45.572000000000003</v>
      </c>
      <c r="E326" s="38">
        <f t="shared" si="86"/>
        <v>48.311999999999998</v>
      </c>
      <c r="F326" s="38">
        <f t="shared" si="86"/>
        <v>124.24799999999999</v>
      </c>
      <c r="G326" s="38">
        <f t="shared" si="86"/>
        <v>1129.6000000000001</v>
      </c>
      <c r="H326" s="38">
        <f t="shared" si="86"/>
        <v>99.388000000000005</v>
      </c>
      <c r="I326" s="13"/>
    </row>
    <row r="328" spans="1:9" s="41" customFormat="1">
      <c r="A328" s="21"/>
      <c r="B328" s="21"/>
      <c r="C328" s="21"/>
      <c r="D328" s="21"/>
      <c r="E328" s="21"/>
      <c r="F328" s="21"/>
      <c r="G328" s="21"/>
      <c r="H328" s="21"/>
      <c r="I328" s="21"/>
    </row>
    <row r="329" spans="1:9" s="41" customFormat="1">
      <c r="A329" s="21"/>
      <c r="B329" s="21"/>
      <c r="C329" s="21"/>
      <c r="D329" s="21"/>
      <c r="E329" s="21"/>
      <c r="F329" s="21"/>
      <c r="G329" s="21"/>
      <c r="H329" s="21"/>
      <c r="I329" s="21"/>
    </row>
    <row r="330" spans="1:9" s="41" customFormat="1">
      <c r="A330" s="21"/>
      <c r="B330" s="21"/>
      <c r="C330" s="21"/>
      <c r="D330" s="21"/>
      <c r="E330" s="21"/>
      <c r="F330" s="21"/>
      <c r="G330" s="21"/>
      <c r="H330" s="21"/>
      <c r="I330" s="21"/>
    </row>
    <row r="331" spans="1:9" s="41" customFormat="1">
      <c r="A331" s="21"/>
      <c r="B331" s="21"/>
      <c r="C331" s="21"/>
      <c r="D331" s="21"/>
      <c r="E331" s="21"/>
      <c r="F331" s="21"/>
      <c r="G331" s="21"/>
      <c r="H331" s="21"/>
      <c r="I331" s="21"/>
    </row>
    <row r="332" spans="1:9" s="41" customFormat="1">
      <c r="A332" s="21"/>
      <c r="B332" s="21"/>
      <c r="C332" s="21"/>
      <c r="D332" s="21"/>
      <c r="E332" s="21"/>
      <c r="F332" s="21"/>
      <c r="G332" s="21"/>
      <c r="H332" s="21"/>
      <c r="I332" s="21"/>
    </row>
    <row r="333" spans="1:9" s="41" customFormat="1">
      <c r="A333" s="21"/>
      <c r="B333" s="21"/>
      <c r="C333" s="21"/>
      <c r="D333" s="21"/>
      <c r="E333" s="21"/>
      <c r="F333" s="21"/>
      <c r="G333" s="21"/>
      <c r="H333" s="21"/>
      <c r="I333" s="21"/>
    </row>
    <row r="334" spans="1:9" s="41" customFormat="1">
      <c r="A334" s="21"/>
      <c r="B334" s="21"/>
      <c r="C334" s="21"/>
      <c r="D334" s="21"/>
      <c r="E334" s="21"/>
      <c r="F334" s="21"/>
      <c r="G334" s="21"/>
      <c r="H334" s="21"/>
      <c r="I334" s="21"/>
    </row>
    <row r="335" spans="1:9" s="41" customFormat="1">
      <c r="A335" s="21"/>
      <c r="B335" s="21"/>
      <c r="C335" s="21"/>
      <c r="D335" s="21"/>
      <c r="E335" s="21"/>
      <c r="F335" s="21"/>
      <c r="G335" s="21"/>
      <c r="H335" s="21"/>
      <c r="I335" s="21"/>
    </row>
    <row r="336" spans="1:9" s="41" customFormat="1">
      <c r="A336" s="21"/>
      <c r="B336" s="21"/>
      <c r="C336" s="21"/>
      <c r="D336" s="21"/>
      <c r="E336" s="21"/>
      <c r="F336" s="21"/>
      <c r="G336" s="21"/>
      <c r="H336" s="21"/>
      <c r="I336" s="21"/>
    </row>
    <row r="337" spans="1:9" s="41" customFormat="1">
      <c r="A337" s="21"/>
      <c r="B337" s="21"/>
      <c r="C337" s="21"/>
      <c r="D337" s="21"/>
      <c r="E337" s="21"/>
      <c r="F337" s="21"/>
      <c r="G337" s="21"/>
      <c r="H337" s="21"/>
      <c r="I337" s="21"/>
    </row>
    <row r="338" spans="1:9" s="41" customFormat="1">
      <c r="A338" s="21"/>
      <c r="B338" s="21"/>
      <c r="C338" s="21"/>
      <c r="D338" s="21"/>
      <c r="E338" s="21"/>
      <c r="F338" s="21"/>
      <c r="G338" s="21"/>
      <c r="H338" s="21"/>
      <c r="I338" s="21"/>
    </row>
    <row r="339" spans="1:9" s="41" customFormat="1">
      <c r="A339" s="21"/>
      <c r="B339" s="21"/>
      <c r="C339" s="21"/>
      <c r="D339" s="21"/>
      <c r="E339" s="21"/>
      <c r="F339" s="21"/>
      <c r="G339" s="21"/>
      <c r="H339" s="21"/>
      <c r="I339" s="21"/>
    </row>
    <row r="340" spans="1:9" s="41" customFormat="1">
      <c r="A340" s="21"/>
      <c r="B340" s="21"/>
      <c r="C340" s="21"/>
      <c r="D340" s="21"/>
      <c r="E340" s="21"/>
      <c r="F340" s="21"/>
      <c r="G340" s="21"/>
      <c r="H340" s="21"/>
      <c r="I340" s="21"/>
    </row>
    <row r="341" spans="1:9" s="41" customFormat="1">
      <c r="A341" s="21"/>
      <c r="B341" s="21"/>
      <c r="C341" s="21"/>
      <c r="D341" s="21"/>
      <c r="E341" s="21"/>
      <c r="F341" s="21"/>
      <c r="G341" s="21"/>
      <c r="H341" s="21"/>
      <c r="I341" s="21"/>
    </row>
    <row r="343" spans="1:9" ht="13.5" thickBot="1"/>
    <row r="344" spans="1:9">
      <c r="A344" s="92" t="s">
        <v>2</v>
      </c>
      <c r="B344" s="94" t="s">
        <v>3</v>
      </c>
      <c r="C344" s="96" t="s">
        <v>4</v>
      </c>
      <c r="D344" s="70" t="s">
        <v>1</v>
      </c>
      <c r="E344" s="70"/>
      <c r="F344" s="70"/>
      <c r="G344" s="70" t="s">
        <v>8</v>
      </c>
      <c r="H344" s="99" t="s">
        <v>9</v>
      </c>
      <c r="I344" s="84" t="s">
        <v>10</v>
      </c>
    </row>
    <row r="345" spans="1:9" ht="13.5" thickBot="1">
      <c r="A345" s="93"/>
      <c r="B345" s="95"/>
      <c r="C345" s="97"/>
      <c r="D345" s="37" t="s">
        <v>5</v>
      </c>
      <c r="E345" s="37" t="s">
        <v>6</v>
      </c>
      <c r="F345" s="37" t="s">
        <v>7</v>
      </c>
      <c r="G345" s="98"/>
      <c r="H345" s="100"/>
      <c r="I345" s="85"/>
    </row>
    <row r="346" spans="1:9">
      <c r="A346" s="103" t="s">
        <v>259</v>
      </c>
      <c r="B346" s="105"/>
      <c r="C346" s="105"/>
      <c r="D346" s="105"/>
      <c r="E346" s="105"/>
      <c r="F346" s="105"/>
      <c r="G346" s="105"/>
      <c r="H346" s="105"/>
      <c r="I346" s="106"/>
    </row>
    <row r="347" spans="1:9" ht="15">
      <c r="A347" s="8" t="s">
        <v>12</v>
      </c>
      <c r="B347" s="18" t="s">
        <v>14</v>
      </c>
      <c r="C347" s="9" t="s">
        <v>15</v>
      </c>
      <c r="D347" s="9">
        <f>SUM(D348,)</f>
        <v>0.06</v>
      </c>
      <c r="E347" s="9">
        <f t="shared" ref="E347" si="87">SUM(E348,)</f>
        <v>3.08</v>
      </c>
      <c r="F347" s="9">
        <f t="shared" ref="F347" si="88">SUM(F348,)</f>
        <v>0.08</v>
      </c>
      <c r="G347" s="9">
        <f t="shared" ref="G347" si="89">SUM(G348,)</f>
        <v>28.3</v>
      </c>
      <c r="H347" s="9">
        <f t="shared" ref="H347" si="90">SUM(H348,)</f>
        <v>0</v>
      </c>
      <c r="I347" s="10" t="s">
        <v>13</v>
      </c>
    </row>
    <row r="348" spans="1:9">
      <c r="A348" s="28"/>
      <c r="B348" s="19" t="s">
        <v>14</v>
      </c>
      <c r="C348" s="43" t="s">
        <v>16</v>
      </c>
      <c r="D348" s="24">
        <v>0.06</v>
      </c>
      <c r="E348" s="24">
        <v>3.08</v>
      </c>
      <c r="F348" s="24">
        <v>0.08</v>
      </c>
      <c r="G348" s="24">
        <v>28.3</v>
      </c>
      <c r="H348" s="24">
        <v>0</v>
      </c>
      <c r="I348" s="54"/>
    </row>
    <row r="349" spans="1:9" ht="15">
      <c r="A349" s="8" t="s">
        <v>12</v>
      </c>
      <c r="B349" s="18" t="s">
        <v>18</v>
      </c>
      <c r="C349" s="9" t="s">
        <v>19</v>
      </c>
      <c r="D349" s="9">
        <f>SUM(D350,)</f>
        <v>0</v>
      </c>
      <c r="E349" s="9">
        <f t="shared" ref="E349" si="91">SUM(E350,)</f>
        <v>0</v>
      </c>
      <c r="F349" s="9">
        <f t="shared" ref="F349" si="92">SUM(F350,)</f>
        <v>0</v>
      </c>
      <c r="G349" s="9">
        <f t="shared" ref="G349" si="93">SUM(G350,)</f>
        <v>0</v>
      </c>
      <c r="H349" s="9">
        <f t="shared" ref="H349" si="94">SUM(H350,)</f>
        <v>0</v>
      </c>
      <c r="I349" s="10" t="s">
        <v>17</v>
      </c>
    </row>
    <row r="350" spans="1:9">
      <c r="A350" s="28"/>
      <c r="B350" s="19" t="s">
        <v>388</v>
      </c>
      <c r="C350" s="24" t="s">
        <v>473</v>
      </c>
      <c r="D350" s="24">
        <v>0</v>
      </c>
      <c r="E350" s="24">
        <v>0</v>
      </c>
      <c r="F350" s="24">
        <v>0</v>
      </c>
      <c r="G350" s="24">
        <v>0</v>
      </c>
      <c r="H350" s="24">
        <v>0</v>
      </c>
      <c r="I350" s="54"/>
    </row>
    <row r="351" spans="1:9" ht="15">
      <c r="A351" s="8" t="s">
        <v>12</v>
      </c>
      <c r="B351" s="18" t="s">
        <v>21</v>
      </c>
      <c r="C351" s="9" t="s">
        <v>22</v>
      </c>
      <c r="D351" s="9">
        <f>SUM(D352,)</f>
        <v>1.98</v>
      </c>
      <c r="E351" s="9">
        <f t="shared" ref="E351" si="95">SUM(E352,)</f>
        <v>0.27</v>
      </c>
      <c r="F351" s="9">
        <f t="shared" ref="F351" si="96">SUM(F352,)</f>
        <v>11.4</v>
      </c>
      <c r="G351" s="9">
        <f t="shared" ref="G351" si="97">SUM(G352,)</f>
        <v>59.7</v>
      </c>
      <c r="H351" s="9">
        <f t="shared" ref="H351" si="98">SUM(H352,)</f>
        <v>0</v>
      </c>
      <c r="I351" s="10" t="s">
        <v>20</v>
      </c>
    </row>
    <row r="352" spans="1:9">
      <c r="A352" s="28"/>
      <c r="B352" s="19" t="s">
        <v>469</v>
      </c>
      <c r="C352" s="43" t="s">
        <v>23</v>
      </c>
      <c r="D352" s="24">
        <v>1.98</v>
      </c>
      <c r="E352" s="24">
        <v>0.27</v>
      </c>
      <c r="F352" s="24">
        <v>11.4</v>
      </c>
      <c r="G352" s="24">
        <v>59.7</v>
      </c>
      <c r="H352" s="24">
        <v>0</v>
      </c>
      <c r="I352" s="54"/>
    </row>
    <row r="353" spans="1:9" ht="30">
      <c r="A353" s="8" t="s">
        <v>12</v>
      </c>
      <c r="B353" s="18" t="s">
        <v>258</v>
      </c>
      <c r="C353" s="9" t="s">
        <v>26</v>
      </c>
      <c r="D353" s="9">
        <f>SUM(D354:D359)</f>
        <v>5.01</v>
      </c>
      <c r="E353" s="9">
        <f t="shared" ref="E353:H353" si="99">SUM(E354:E359)</f>
        <v>6.23</v>
      </c>
      <c r="F353" s="9">
        <f t="shared" si="99"/>
        <v>18.783999999999999</v>
      </c>
      <c r="G353" s="9">
        <f t="shared" si="99"/>
        <v>151.99</v>
      </c>
      <c r="H353" s="9">
        <f t="shared" si="99"/>
        <v>1.462</v>
      </c>
      <c r="I353" s="10" t="s">
        <v>257</v>
      </c>
    </row>
    <row r="354" spans="1:9">
      <c r="A354" s="28"/>
      <c r="B354" s="19" t="s">
        <v>14</v>
      </c>
      <c r="C354" s="43" t="s">
        <v>256</v>
      </c>
      <c r="D354" s="24">
        <v>0.05</v>
      </c>
      <c r="E354" s="24">
        <v>2.31</v>
      </c>
      <c r="F354" s="24">
        <v>0.06</v>
      </c>
      <c r="G354" s="24">
        <v>21.22</v>
      </c>
      <c r="H354" s="24">
        <v>0</v>
      </c>
      <c r="I354" s="54"/>
    </row>
    <row r="355" spans="1:9">
      <c r="A355" s="28"/>
      <c r="B355" s="19" t="s">
        <v>28</v>
      </c>
      <c r="C355" s="43" t="s">
        <v>29</v>
      </c>
      <c r="D355" s="24">
        <v>3.26</v>
      </c>
      <c r="E355" s="24">
        <v>3.6</v>
      </c>
      <c r="F355" s="24">
        <v>5.29</v>
      </c>
      <c r="G355" s="24">
        <v>67.5</v>
      </c>
      <c r="H355" s="24">
        <v>1.462</v>
      </c>
      <c r="I355" s="54"/>
    </row>
    <row r="356" spans="1:9">
      <c r="A356" s="28"/>
      <c r="B356" s="19" t="s">
        <v>30</v>
      </c>
      <c r="C356" s="43" t="s">
        <v>229</v>
      </c>
      <c r="D356" s="24">
        <v>0</v>
      </c>
      <c r="E356" s="24">
        <v>0</v>
      </c>
      <c r="F356" s="24">
        <v>0</v>
      </c>
      <c r="G356" s="24">
        <v>0</v>
      </c>
      <c r="H356" s="24">
        <v>0</v>
      </c>
      <c r="I356" s="54"/>
    </row>
    <row r="357" spans="1:9">
      <c r="A357" s="28"/>
      <c r="B357" s="19" t="s">
        <v>32</v>
      </c>
      <c r="C357" s="43" t="s">
        <v>33</v>
      </c>
      <c r="D357" s="24">
        <v>0</v>
      </c>
      <c r="E357" s="24">
        <v>0</v>
      </c>
      <c r="F357" s="24">
        <v>0</v>
      </c>
      <c r="G357" s="24">
        <v>0</v>
      </c>
      <c r="H357" s="24">
        <v>0</v>
      </c>
      <c r="I357" s="54"/>
    </row>
    <row r="358" spans="1:9">
      <c r="A358" s="28"/>
      <c r="B358" s="19" t="s">
        <v>34</v>
      </c>
      <c r="C358" s="51" t="s">
        <v>171</v>
      </c>
      <c r="D358" s="24">
        <v>0</v>
      </c>
      <c r="E358" s="24">
        <v>0</v>
      </c>
      <c r="F358" s="24">
        <v>2.9940000000000002</v>
      </c>
      <c r="G358" s="24">
        <v>11.97</v>
      </c>
      <c r="H358" s="24">
        <v>0</v>
      </c>
      <c r="I358" s="54"/>
    </row>
    <row r="359" spans="1:9">
      <c r="A359" s="28"/>
      <c r="B359" s="19" t="s">
        <v>255</v>
      </c>
      <c r="C359" s="43" t="s">
        <v>36</v>
      </c>
      <c r="D359" s="24">
        <v>1.7</v>
      </c>
      <c r="E359" s="24">
        <v>0.32</v>
      </c>
      <c r="F359" s="24">
        <v>10.44</v>
      </c>
      <c r="G359" s="24">
        <v>51.3</v>
      </c>
      <c r="H359" s="24">
        <v>0</v>
      </c>
      <c r="I359" s="54"/>
    </row>
    <row r="360" spans="1:9" ht="15">
      <c r="A360" s="8" t="s">
        <v>12</v>
      </c>
      <c r="B360" s="18" t="s">
        <v>470</v>
      </c>
      <c r="C360" s="9" t="s">
        <v>26</v>
      </c>
      <c r="D360" s="9">
        <f>SUM(D361:D364)</f>
        <v>3.6</v>
      </c>
      <c r="E360" s="9">
        <f t="shared" ref="E360:H360" si="100">SUM(E361:E364)</f>
        <v>3.9600000000000004</v>
      </c>
      <c r="F360" s="9">
        <f t="shared" si="100"/>
        <v>12.46</v>
      </c>
      <c r="G360" s="9">
        <f t="shared" si="100"/>
        <v>100.82</v>
      </c>
      <c r="H360" s="9">
        <f t="shared" si="100"/>
        <v>1.5209999999999999</v>
      </c>
      <c r="I360" s="10" t="s">
        <v>37</v>
      </c>
    </row>
    <row r="361" spans="1:9">
      <c r="A361" s="28"/>
      <c r="B361" s="19" t="s">
        <v>28</v>
      </c>
      <c r="C361" s="43" t="s">
        <v>39</v>
      </c>
      <c r="D361" s="24">
        <v>3.39</v>
      </c>
      <c r="E361" s="24">
        <v>3.74</v>
      </c>
      <c r="F361" s="24">
        <v>5.5</v>
      </c>
      <c r="G361" s="24">
        <v>70.2</v>
      </c>
      <c r="H361" s="24">
        <v>1.5209999999999999</v>
      </c>
      <c r="I361" s="54"/>
    </row>
    <row r="362" spans="1:9">
      <c r="A362" s="28"/>
      <c r="B362" s="19" t="s">
        <v>30</v>
      </c>
      <c r="C362" s="43" t="s">
        <v>40</v>
      </c>
      <c r="D362" s="24">
        <v>0</v>
      </c>
      <c r="E362" s="24">
        <v>0</v>
      </c>
      <c r="F362" s="24">
        <v>0</v>
      </c>
      <c r="G362" s="24">
        <v>0</v>
      </c>
      <c r="H362" s="24">
        <v>0</v>
      </c>
      <c r="I362" s="54"/>
    </row>
    <row r="363" spans="1:9">
      <c r="A363" s="28"/>
      <c r="B363" s="19" t="s">
        <v>34</v>
      </c>
      <c r="C363" s="24" t="s">
        <v>464</v>
      </c>
      <c r="D363" s="24">
        <v>0</v>
      </c>
      <c r="E363" s="24">
        <v>0</v>
      </c>
      <c r="F363" s="24">
        <v>6.74</v>
      </c>
      <c r="G363" s="24">
        <v>26.9</v>
      </c>
      <c r="H363" s="24">
        <v>0</v>
      </c>
      <c r="I363" s="54"/>
    </row>
    <row r="364" spans="1:9">
      <c r="A364" s="28"/>
      <c r="B364" s="19" t="s">
        <v>41</v>
      </c>
      <c r="C364" s="43" t="s">
        <v>42</v>
      </c>
      <c r="D364" s="24">
        <v>0.21</v>
      </c>
      <c r="E364" s="24">
        <v>0.22</v>
      </c>
      <c r="F364" s="24">
        <v>0.22</v>
      </c>
      <c r="G364" s="24">
        <v>3.72</v>
      </c>
      <c r="H364" s="24">
        <v>0</v>
      </c>
      <c r="I364" s="54"/>
    </row>
    <row r="365" spans="1:9">
      <c r="A365" s="89" t="s">
        <v>43</v>
      </c>
      <c r="B365" s="90"/>
      <c r="C365" s="40">
        <v>350</v>
      </c>
      <c r="D365" s="40">
        <f>SUM(D347,D349,D351,D353,D360,)</f>
        <v>10.65</v>
      </c>
      <c r="E365" s="40">
        <f t="shared" ref="E365:H365" si="101">SUM(E347,E349,E351,E353,E360,)</f>
        <v>13.540000000000001</v>
      </c>
      <c r="F365" s="40">
        <f t="shared" si="101"/>
        <v>42.724000000000004</v>
      </c>
      <c r="G365" s="40">
        <f t="shared" si="101"/>
        <v>340.81</v>
      </c>
      <c r="H365" s="40">
        <f t="shared" si="101"/>
        <v>2.9829999999999997</v>
      </c>
      <c r="I365" s="40"/>
    </row>
    <row r="366" spans="1:9" ht="15">
      <c r="A366" s="8" t="s">
        <v>44</v>
      </c>
      <c r="B366" s="18" t="s">
        <v>160</v>
      </c>
      <c r="C366" s="9" t="s">
        <v>159</v>
      </c>
      <c r="D366" s="9">
        <f>SUM(D367,)</f>
        <v>0.38</v>
      </c>
      <c r="E366" s="9">
        <f t="shared" ref="E366:H366" si="102">SUM(E367,)</f>
        <v>0.38</v>
      </c>
      <c r="F366" s="9">
        <f t="shared" si="102"/>
        <v>8.5500000000000007</v>
      </c>
      <c r="G366" s="9">
        <f t="shared" si="102"/>
        <v>42.75</v>
      </c>
      <c r="H366" s="9">
        <f t="shared" si="102"/>
        <v>156.75</v>
      </c>
      <c r="I366" s="10" t="s">
        <v>158</v>
      </c>
    </row>
    <row r="367" spans="1:9">
      <c r="A367" s="28"/>
      <c r="B367" s="19" t="s">
        <v>321</v>
      </c>
      <c r="C367" s="24" t="s">
        <v>325</v>
      </c>
      <c r="D367" s="24">
        <v>0.38</v>
      </c>
      <c r="E367" s="24">
        <v>0.38</v>
      </c>
      <c r="F367" s="24">
        <v>8.5500000000000007</v>
      </c>
      <c r="G367" s="24">
        <v>42.75</v>
      </c>
      <c r="H367" s="24">
        <v>156.75</v>
      </c>
      <c r="I367" s="54"/>
    </row>
    <row r="368" spans="1:9">
      <c r="A368" s="107" t="s">
        <v>43</v>
      </c>
      <c r="B368" s="108"/>
      <c r="C368" s="40">
        <v>95</v>
      </c>
      <c r="D368" s="40">
        <f>SUM(D367,)</f>
        <v>0.38</v>
      </c>
      <c r="E368" s="40">
        <f t="shared" ref="E368:H368" si="103">SUM(E367,)</f>
        <v>0.38</v>
      </c>
      <c r="F368" s="40">
        <f t="shared" si="103"/>
        <v>8.5500000000000007</v>
      </c>
      <c r="G368" s="40">
        <f t="shared" si="103"/>
        <v>42.75</v>
      </c>
      <c r="H368" s="40">
        <f t="shared" si="103"/>
        <v>156.75</v>
      </c>
      <c r="I368" s="11"/>
    </row>
    <row r="369" spans="1:9" ht="30">
      <c r="A369" s="8" t="s">
        <v>48</v>
      </c>
      <c r="B369" s="18" t="s">
        <v>172</v>
      </c>
      <c r="C369" s="9" t="s">
        <v>22</v>
      </c>
      <c r="D369" s="9">
        <f>SUM(D370:D376)</f>
        <v>0.32999999999999996</v>
      </c>
      <c r="E369" s="9">
        <f t="shared" ref="E369:H369" si="104">SUM(E370:E376)</f>
        <v>2.15</v>
      </c>
      <c r="F369" s="9">
        <f t="shared" si="104"/>
        <v>2.2999999999999998</v>
      </c>
      <c r="G369" s="9">
        <f t="shared" si="104"/>
        <v>30.21</v>
      </c>
      <c r="H369" s="9">
        <f t="shared" si="104"/>
        <v>6.51</v>
      </c>
      <c r="I369" s="10" t="s">
        <v>15</v>
      </c>
    </row>
    <row r="370" spans="1:9">
      <c r="A370" s="28"/>
      <c r="B370" s="19" t="s">
        <v>141</v>
      </c>
      <c r="C370" s="43" t="s">
        <v>186</v>
      </c>
      <c r="D370" s="24">
        <v>0.18</v>
      </c>
      <c r="E370" s="24">
        <v>0.01</v>
      </c>
      <c r="F370" s="24">
        <v>0.48</v>
      </c>
      <c r="G370" s="24">
        <v>2.86</v>
      </c>
      <c r="H370" s="24">
        <v>4.59</v>
      </c>
      <c r="I370" s="54"/>
    </row>
    <row r="371" spans="1:9">
      <c r="A371" s="28"/>
      <c r="B371" s="19" t="s">
        <v>99</v>
      </c>
      <c r="C371" s="43" t="s">
        <v>185</v>
      </c>
      <c r="D371" s="24">
        <v>0.03</v>
      </c>
      <c r="E371" s="24">
        <v>0.03</v>
      </c>
      <c r="F371" s="24">
        <v>0.71</v>
      </c>
      <c r="G371" s="24">
        <v>3.38</v>
      </c>
      <c r="H371" s="24">
        <v>0.72</v>
      </c>
      <c r="I371" s="54"/>
    </row>
    <row r="372" spans="1:9">
      <c r="A372" s="28"/>
      <c r="B372" s="19" t="s">
        <v>64</v>
      </c>
      <c r="C372" s="43" t="s">
        <v>184</v>
      </c>
      <c r="D372" s="24">
        <v>0.08</v>
      </c>
      <c r="E372" s="24">
        <v>0.01</v>
      </c>
      <c r="F372" s="24">
        <v>0.41</v>
      </c>
      <c r="G372" s="24">
        <v>2.1</v>
      </c>
      <c r="H372" s="24">
        <v>0.3</v>
      </c>
      <c r="I372" s="54"/>
    </row>
    <row r="373" spans="1:9">
      <c r="A373" s="28"/>
      <c r="B373" s="19" t="s">
        <v>53</v>
      </c>
      <c r="C373" s="43" t="s">
        <v>54</v>
      </c>
      <c r="D373" s="24">
        <v>0</v>
      </c>
      <c r="E373" s="24">
        <v>2.1</v>
      </c>
      <c r="F373" s="24">
        <v>0</v>
      </c>
      <c r="G373" s="24">
        <v>18.88</v>
      </c>
      <c r="H373" s="24">
        <v>0</v>
      </c>
      <c r="I373" s="54"/>
    </row>
    <row r="374" spans="1:9">
      <c r="A374" s="28"/>
      <c r="B374" s="19" t="s">
        <v>32</v>
      </c>
      <c r="C374" s="43" t="s">
        <v>55</v>
      </c>
      <c r="D374" s="24">
        <v>0</v>
      </c>
      <c r="E374" s="24">
        <v>0</v>
      </c>
      <c r="F374" s="24">
        <v>0</v>
      </c>
      <c r="G374" s="24">
        <v>0</v>
      </c>
      <c r="H374" s="24">
        <v>0</v>
      </c>
      <c r="I374" s="54"/>
    </row>
    <row r="375" spans="1:9">
      <c r="A375" s="28"/>
      <c r="B375" s="19" t="s">
        <v>34</v>
      </c>
      <c r="C375" s="43" t="s">
        <v>119</v>
      </c>
      <c r="D375" s="24">
        <v>0</v>
      </c>
      <c r="E375" s="24">
        <v>0</v>
      </c>
      <c r="F375" s="24">
        <v>0.6</v>
      </c>
      <c r="G375" s="24">
        <v>2.39</v>
      </c>
      <c r="H375" s="24">
        <v>0</v>
      </c>
      <c r="I375" s="54"/>
    </row>
    <row r="376" spans="1:9">
      <c r="A376" s="28"/>
      <c r="B376" s="19" t="s">
        <v>323</v>
      </c>
      <c r="C376" s="43" t="s">
        <v>183</v>
      </c>
      <c r="D376" s="24">
        <v>0.04</v>
      </c>
      <c r="E376" s="24">
        <v>0</v>
      </c>
      <c r="F376" s="24">
        <v>0.1</v>
      </c>
      <c r="G376" s="24">
        <v>0.6</v>
      </c>
      <c r="H376" s="24">
        <v>0.9</v>
      </c>
      <c r="I376" s="54"/>
    </row>
    <row r="377" spans="1:9" ht="30">
      <c r="A377" s="8" t="s">
        <v>48</v>
      </c>
      <c r="B377" s="18" t="s">
        <v>254</v>
      </c>
      <c r="C377" s="9" t="s">
        <v>26</v>
      </c>
      <c r="D377" s="9">
        <f>SUM(D378:D386)</f>
        <v>4.07</v>
      </c>
      <c r="E377" s="9">
        <f t="shared" ref="E377:H377" si="105">SUM(E378:E386)</f>
        <v>3.1100000000000003</v>
      </c>
      <c r="F377" s="9">
        <f t="shared" si="105"/>
        <v>6.13</v>
      </c>
      <c r="G377" s="9">
        <f t="shared" si="105"/>
        <v>69.3</v>
      </c>
      <c r="H377" s="9">
        <f t="shared" si="105"/>
        <v>15.809999999999999</v>
      </c>
      <c r="I377" s="10" t="s">
        <v>253</v>
      </c>
    </row>
    <row r="378" spans="1:9">
      <c r="A378" s="28"/>
      <c r="B378" s="19" t="s">
        <v>141</v>
      </c>
      <c r="C378" s="43" t="s">
        <v>120</v>
      </c>
      <c r="D378" s="24">
        <v>0.43</v>
      </c>
      <c r="E378" s="24">
        <v>0.02</v>
      </c>
      <c r="F378" s="24">
        <v>1.1299999999999999</v>
      </c>
      <c r="G378" s="24">
        <v>6.72</v>
      </c>
      <c r="H378" s="24">
        <v>10.8</v>
      </c>
      <c r="I378" s="54"/>
    </row>
    <row r="379" spans="1:9">
      <c r="A379" s="28"/>
      <c r="B379" s="19" t="s">
        <v>62</v>
      </c>
      <c r="C379" s="43" t="s">
        <v>252</v>
      </c>
      <c r="D379" s="24">
        <v>0.28999999999999998</v>
      </c>
      <c r="E379" s="24">
        <v>0.06</v>
      </c>
      <c r="F379" s="24">
        <v>2.4</v>
      </c>
      <c r="G379" s="24">
        <v>11.32</v>
      </c>
      <c r="H379" s="24">
        <v>2.94</v>
      </c>
      <c r="I379" s="54"/>
    </row>
    <row r="380" spans="1:9">
      <c r="A380" s="28"/>
      <c r="B380" s="19" t="s">
        <v>251</v>
      </c>
      <c r="C380" s="43" t="s">
        <v>250</v>
      </c>
      <c r="D380" s="24">
        <v>0.25</v>
      </c>
      <c r="E380" s="24">
        <v>0.02</v>
      </c>
      <c r="F380" s="24">
        <v>1.48</v>
      </c>
      <c r="G380" s="24">
        <v>7.06</v>
      </c>
      <c r="H380" s="24">
        <v>1.68</v>
      </c>
      <c r="I380" s="54"/>
    </row>
    <row r="381" spans="1:9">
      <c r="A381" s="28"/>
      <c r="B381" s="19" t="s">
        <v>64</v>
      </c>
      <c r="C381" s="43" t="s">
        <v>249</v>
      </c>
      <c r="D381" s="24">
        <v>0.09</v>
      </c>
      <c r="E381" s="24">
        <v>0.01</v>
      </c>
      <c r="F381" s="24">
        <v>0.5</v>
      </c>
      <c r="G381" s="24">
        <v>2.52</v>
      </c>
      <c r="H381" s="24">
        <v>0.36</v>
      </c>
      <c r="I381" s="54"/>
    </row>
    <row r="382" spans="1:9">
      <c r="A382" s="28"/>
      <c r="B382" s="19" t="s">
        <v>66</v>
      </c>
      <c r="C382" s="43" t="s">
        <v>248</v>
      </c>
      <c r="D382" s="24">
        <v>7.0000000000000007E-2</v>
      </c>
      <c r="E382" s="24">
        <v>0.01</v>
      </c>
      <c r="F382" s="24">
        <v>0.39</v>
      </c>
      <c r="G382" s="24">
        <v>1.97</v>
      </c>
      <c r="H382" s="24">
        <v>0</v>
      </c>
      <c r="I382" s="54"/>
    </row>
    <row r="383" spans="1:9">
      <c r="A383" s="28"/>
      <c r="B383" s="19" t="s">
        <v>152</v>
      </c>
      <c r="C383" s="43" t="s">
        <v>71</v>
      </c>
      <c r="D383" s="24">
        <v>0.16</v>
      </c>
      <c r="E383" s="24">
        <v>0.6</v>
      </c>
      <c r="F383" s="24">
        <v>0.23</v>
      </c>
      <c r="G383" s="24">
        <v>7.14</v>
      </c>
      <c r="H383" s="24">
        <v>0.03</v>
      </c>
      <c r="I383" s="54"/>
    </row>
    <row r="384" spans="1:9">
      <c r="A384" s="28"/>
      <c r="B384" s="19" t="s">
        <v>32</v>
      </c>
      <c r="C384" s="43" t="s">
        <v>69</v>
      </c>
      <c r="D384" s="24">
        <v>0</v>
      </c>
      <c r="E384" s="24">
        <v>0</v>
      </c>
      <c r="F384" s="24">
        <v>0</v>
      </c>
      <c r="G384" s="24">
        <v>0</v>
      </c>
      <c r="H384" s="24">
        <v>0</v>
      </c>
      <c r="I384" s="54"/>
    </row>
    <row r="385" spans="1:9">
      <c r="A385" s="28"/>
      <c r="B385" s="19" t="s">
        <v>80</v>
      </c>
      <c r="C385" s="43" t="s">
        <v>214</v>
      </c>
      <c r="D385" s="24">
        <v>2.78</v>
      </c>
      <c r="E385" s="24">
        <v>2.39</v>
      </c>
      <c r="F385" s="24">
        <v>0</v>
      </c>
      <c r="G385" s="24">
        <v>32.57</v>
      </c>
      <c r="H385" s="24">
        <v>0</v>
      </c>
      <c r="I385" s="54"/>
    </row>
    <row r="386" spans="1:9">
      <c r="A386" s="28"/>
      <c r="B386" s="19" t="s">
        <v>30</v>
      </c>
      <c r="C386" s="24" t="s">
        <v>68</v>
      </c>
      <c r="D386" s="24">
        <v>0</v>
      </c>
      <c r="E386" s="24">
        <v>0</v>
      </c>
      <c r="F386" s="24">
        <v>0</v>
      </c>
      <c r="G386" s="24">
        <v>0</v>
      </c>
      <c r="H386" s="24">
        <v>0</v>
      </c>
      <c r="I386" s="54"/>
    </row>
    <row r="387" spans="1:9" ht="15">
      <c r="A387" s="8" t="s">
        <v>48</v>
      </c>
      <c r="B387" s="18" t="s">
        <v>247</v>
      </c>
      <c r="C387" s="9" t="s">
        <v>122</v>
      </c>
      <c r="D387" s="9">
        <f>SUM(D388:D394)</f>
        <v>6.45</v>
      </c>
      <c r="E387" s="9">
        <f t="shared" ref="E387:H387" si="106">SUM(E388:E394)</f>
        <v>2.4699999999999998</v>
      </c>
      <c r="F387" s="9">
        <f t="shared" si="106"/>
        <v>6.24</v>
      </c>
      <c r="G387" s="9">
        <f t="shared" si="106"/>
        <v>74.160000000000011</v>
      </c>
      <c r="H387" s="9">
        <f t="shared" si="106"/>
        <v>0.47900000000000004</v>
      </c>
      <c r="I387" s="10" t="s">
        <v>202</v>
      </c>
    </row>
    <row r="388" spans="1:9">
      <c r="A388" s="28"/>
      <c r="B388" s="19" t="s">
        <v>246</v>
      </c>
      <c r="C388" s="24" t="s">
        <v>324</v>
      </c>
      <c r="D388" s="24">
        <v>5.2</v>
      </c>
      <c r="E388" s="24">
        <v>0.2</v>
      </c>
      <c r="F388" s="24">
        <v>0</v>
      </c>
      <c r="G388" s="24">
        <v>22.42</v>
      </c>
      <c r="H388" s="24">
        <v>0.32500000000000001</v>
      </c>
      <c r="I388" s="54"/>
    </row>
    <row r="389" spans="1:9">
      <c r="A389" s="28"/>
      <c r="B389" s="19" t="s">
        <v>14</v>
      </c>
      <c r="C389" s="43" t="s">
        <v>171</v>
      </c>
      <c r="D389" s="24">
        <v>0.04</v>
      </c>
      <c r="E389" s="24">
        <v>1.84</v>
      </c>
      <c r="F389" s="24">
        <v>0.05</v>
      </c>
      <c r="G389" s="24">
        <v>16.98</v>
      </c>
      <c r="H389" s="24">
        <v>0</v>
      </c>
      <c r="I389" s="54"/>
    </row>
    <row r="390" spans="1:9">
      <c r="A390" s="28"/>
      <c r="B390" s="19" t="s">
        <v>66</v>
      </c>
      <c r="C390" s="43" t="s">
        <v>245</v>
      </c>
      <c r="D390" s="24">
        <v>0.08</v>
      </c>
      <c r="E390" s="24">
        <v>0.01</v>
      </c>
      <c r="F390" s="24">
        <v>0.49</v>
      </c>
      <c r="G390" s="24">
        <v>2.46</v>
      </c>
      <c r="H390" s="24">
        <v>0</v>
      </c>
      <c r="I390" s="54"/>
    </row>
    <row r="391" spans="1:9">
      <c r="A391" s="28"/>
      <c r="B391" s="19" t="s">
        <v>103</v>
      </c>
      <c r="C391" s="43" t="s">
        <v>116</v>
      </c>
      <c r="D391" s="24">
        <v>0.41</v>
      </c>
      <c r="E391" s="24">
        <v>0.04</v>
      </c>
      <c r="F391" s="24">
        <v>2.76</v>
      </c>
      <c r="G391" s="24">
        <v>13.36</v>
      </c>
      <c r="H391" s="24">
        <v>2.4E-2</v>
      </c>
      <c r="I391" s="54"/>
    </row>
    <row r="392" spans="1:9">
      <c r="A392" s="28"/>
      <c r="B392" s="19" t="s">
        <v>28</v>
      </c>
      <c r="C392" s="43" t="s">
        <v>244</v>
      </c>
      <c r="D392" s="24">
        <v>0.28999999999999998</v>
      </c>
      <c r="E392" s="24">
        <v>0.32</v>
      </c>
      <c r="F392" s="24">
        <v>0.47</v>
      </c>
      <c r="G392" s="24">
        <v>6</v>
      </c>
      <c r="H392" s="24">
        <v>0.13</v>
      </c>
      <c r="I392" s="54"/>
    </row>
    <row r="393" spans="1:9">
      <c r="A393" s="28"/>
      <c r="B393" s="19" t="s">
        <v>32</v>
      </c>
      <c r="C393" s="43" t="s">
        <v>243</v>
      </c>
      <c r="D393" s="24">
        <v>0</v>
      </c>
      <c r="E393" s="24">
        <v>0</v>
      </c>
      <c r="F393" s="24">
        <v>0</v>
      </c>
      <c r="G393" s="24">
        <v>0</v>
      </c>
      <c r="H393" s="24">
        <v>0</v>
      </c>
      <c r="I393" s="54"/>
    </row>
    <row r="394" spans="1:9">
      <c r="A394" s="28"/>
      <c r="B394" s="19" t="s">
        <v>242</v>
      </c>
      <c r="C394" s="43" t="s">
        <v>241</v>
      </c>
      <c r="D394" s="24">
        <v>0.43</v>
      </c>
      <c r="E394" s="24">
        <v>0.06</v>
      </c>
      <c r="F394" s="24">
        <v>2.4700000000000002</v>
      </c>
      <c r="G394" s="24">
        <v>12.94</v>
      </c>
      <c r="H394" s="24">
        <v>0</v>
      </c>
      <c r="I394" s="54"/>
    </row>
    <row r="395" spans="1:9" ht="15">
      <c r="A395" s="8" t="s">
        <v>48</v>
      </c>
      <c r="B395" s="18" t="s">
        <v>240</v>
      </c>
      <c r="C395" s="9" t="s">
        <v>143</v>
      </c>
      <c r="D395" s="9">
        <f>SUM(D396:D399)</f>
        <v>2.5500000000000003</v>
      </c>
      <c r="E395" s="9">
        <f t="shared" ref="E395:H395" si="107">SUM(E396:E399)</f>
        <v>3</v>
      </c>
      <c r="F395" s="9">
        <f t="shared" si="107"/>
        <v>14.68</v>
      </c>
      <c r="G395" s="9">
        <f t="shared" si="107"/>
        <v>96.29</v>
      </c>
      <c r="H395" s="9">
        <f t="shared" si="107"/>
        <v>16.57</v>
      </c>
      <c r="I395" s="10" t="s">
        <v>239</v>
      </c>
    </row>
    <row r="396" spans="1:9">
      <c r="A396" s="28"/>
      <c r="B396" s="19" t="s">
        <v>62</v>
      </c>
      <c r="C396" s="43" t="s">
        <v>238</v>
      </c>
      <c r="D396" s="24">
        <v>1.62</v>
      </c>
      <c r="E396" s="24">
        <v>0.32</v>
      </c>
      <c r="F396" s="24">
        <v>13.18</v>
      </c>
      <c r="G396" s="24">
        <v>62.25</v>
      </c>
      <c r="H396" s="24">
        <v>16.170000000000002</v>
      </c>
      <c r="I396" s="54"/>
    </row>
    <row r="397" spans="1:9">
      <c r="A397" s="28"/>
      <c r="B397" s="19" t="s">
        <v>14</v>
      </c>
      <c r="C397" s="43" t="s">
        <v>237</v>
      </c>
      <c r="D397" s="24">
        <v>0.04</v>
      </c>
      <c r="E397" s="24">
        <v>1.69</v>
      </c>
      <c r="F397" s="24">
        <v>0.05</v>
      </c>
      <c r="G397" s="24">
        <v>15.56</v>
      </c>
      <c r="H397" s="24">
        <v>0</v>
      </c>
      <c r="I397" s="54"/>
    </row>
    <row r="398" spans="1:9">
      <c r="A398" s="28"/>
      <c r="B398" s="19" t="s">
        <v>28</v>
      </c>
      <c r="C398" s="43" t="s">
        <v>236</v>
      </c>
      <c r="D398" s="24">
        <v>0.89</v>
      </c>
      <c r="E398" s="24">
        <v>0.99</v>
      </c>
      <c r="F398" s="24">
        <v>1.45</v>
      </c>
      <c r="G398" s="24">
        <v>18.48</v>
      </c>
      <c r="H398" s="24">
        <v>0.4</v>
      </c>
      <c r="I398" s="54"/>
    </row>
    <row r="399" spans="1:9">
      <c r="A399" s="28"/>
      <c r="B399" s="19" t="s">
        <v>32</v>
      </c>
      <c r="C399" s="43" t="s">
        <v>176</v>
      </c>
      <c r="D399" s="24">
        <v>0</v>
      </c>
      <c r="E399" s="24">
        <v>0</v>
      </c>
      <c r="F399" s="24">
        <v>0</v>
      </c>
      <c r="G399" s="24">
        <v>0</v>
      </c>
      <c r="H399" s="24">
        <v>0</v>
      </c>
      <c r="I399" s="54"/>
    </row>
    <row r="400" spans="1:9" ht="15">
      <c r="A400" s="8" t="s">
        <v>48</v>
      </c>
      <c r="B400" s="18" t="s">
        <v>89</v>
      </c>
      <c r="C400" s="9" t="s">
        <v>26</v>
      </c>
      <c r="D400" s="9">
        <f>SUM(D401:D403)</f>
        <v>0.78</v>
      </c>
      <c r="E400" s="9">
        <f t="shared" ref="E400:H400" si="108">SUM(E401:E403)</f>
        <v>0.04</v>
      </c>
      <c r="F400" s="9">
        <f t="shared" si="108"/>
        <v>13.638000000000002</v>
      </c>
      <c r="G400" s="9">
        <f t="shared" si="108"/>
        <v>58.739999999999995</v>
      </c>
      <c r="H400" s="9">
        <f t="shared" si="108"/>
        <v>0.6</v>
      </c>
      <c r="I400" s="10" t="s">
        <v>88</v>
      </c>
    </row>
    <row r="401" spans="1:9">
      <c r="A401" s="28"/>
      <c r="B401" s="19" t="s">
        <v>30</v>
      </c>
      <c r="C401" s="43" t="s">
        <v>90</v>
      </c>
      <c r="D401" s="24">
        <v>0</v>
      </c>
      <c r="E401" s="24">
        <v>0</v>
      </c>
      <c r="F401" s="24">
        <v>0</v>
      </c>
      <c r="G401" s="24">
        <v>0</v>
      </c>
      <c r="H401" s="24">
        <v>0</v>
      </c>
      <c r="I401" s="54"/>
    </row>
    <row r="402" spans="1:9">
      <c r="A402" s="28"/>
      <c r="B402" s="19" t="s">
        <v>34</v>
      </c>
      <c r="C402" s="51" t="s">
        <v>71</v>
      </c>
      <c r="D402" s="24">
        <v>0</v>
      </c>
      <c r="E402" s="24">
        <v>0</v>
      </c>
      <c r="F402" s="24">
        <v>5.9880000000000004</v>
      </c>
      <c r="G402" s="24">
        <v>23.94</v>
      </c>
      <c r="H402" s="24">
        <v>0</v>
      </c>
      <c r="I402" s="54"/>
    </row>
    <row r="403" spans="1:9">
      <c r="A403" s="28"/>
      <c r="B403" s="19" t="s">
        <v>91</v>
      </c>
      <c r="C403" s="43" t="s">
        <v>36</v>
      </c>
      <c r="D403" s="24">
        <v>0.78</v>
      </c>
      <c r="E403" s="24">
        <v>0.04</v>
      </c>
      <c r="F403" s="24">
        <v>7.65</v>
      </c>
      <c r="G403" s="24">
        <v>34.799999999999997</v>
      </c>
      <c r="H403" s="24">
        <v>0.6</v>
      </c>
      <c r="I403" s="54"/>
    </row>
    <row r="404" spans="1:9" ht="15">
      <c r="A404" s="8" t="s">
        <v>48</v>
      </c>
      <c r="B404" s="18" t="s">
        <v>93</v>
      </c>
      <c r="C404" s="9" t="s">
        <v>22</v>
      </c>
      <c r="D404" s="9">
        <f>SUM(D405,)</f>
        <v>1.08</v>
      </c>
      <c r="E404" s="9">
        <f t="shared" ref="E404:H404" si="109">SUM(E405,)</f>
        <v>0.27</v>
      </c>
      <c r="F404" s="9">
        <f t="shared" si="109"/>
        <v>9.36</v>
      </c>
      <c r="G404" s="9">
        <f t="shared" si="109"/>
        <v>44.55</v>
      </c>
      <c r="H404" s="9">
        <f t="shared" si="109"/>
        <v>0</v>
      </c>
      <c r="I404" s="10" t="s">
        <v>92</v>
      </c>
    </row>
    <row r="405" spans="1:9">
      <c r="A405" s="28"/>
      <c r="B405" s="19" t="s">
        <v>94</v>
      </c>
      <c r="C405" s="43" t="s">
        <v>23</v>
      </c>
      <c r="D405" s="24">
        <v>1.08</v>
      </c>
      <c r="E405" s="24">
        <v>0.27</v>
      </c>
      <c r="F405" s="24">
        <v>9.36</v>
      </c>
      <c r="G405" s="24">
        <v>44.55</v>
      </c>
      <c r="H405" s="24">
        <v>0</v>
      </c>
      <c r="I405" s="54"/>
    </row>
    <row r="406" spans="1:9">
      <c r="A406" s="107" t="s">
        <v>43</v>
      </c>
      <c r="B406" s="108"/>
      <c r="C406" s="40">
        <v>520</v>
      </c>
      <c r="D406" s="40">
        <f>SUM(D369,D377,D387,D395,D400,D404,)</f>
        <v>15.260000000000002</v>
      </c>
      <c r="E406" s="40">
        <f t="shared" ref="E406:H406" si="110">SUM(E369,E377,E387,E395,E400,E404,)</f>
        <v>11.04</v>
      </c>
      <c r="F406" s="40">
        <f t="shared" si="110"/>
        <v>52.347999999999999</v>
      </c>
      <c r="G406" s="40">
        <f t="shared" si="110"/>
        <v>373.25000000000006</v>
      </c>
      <c r="H406" s="40">
        <f t="shared" si="110"/>
        <v>39.969000000000001</v>
      </c>
      <c r="I406" s="11"/>
    </row>
    <row r="407" spans="1:9" ht="15">
      <c r="A407" s="34" t="s">
        <v>95</v>
      </c>
      <c r="B407" s="33" t="s">
        <v>420</v>
      </c>
      <c r="C407" s="32" t="s">
        <v>122</v>
      </c>
      <c r="D407" s="32">
        <f>SUM(D408)</f>
        <v>3.7</v>
      </c>
      <c r="E407" s="32">
        <f t="shared" ref="E407:H407" si="111">SUM(E408)</f>
        <v>4.7</v>
      </c>
      <c r="F407" s="32">
        <f t="shared" si="111"/>
        <v>36.549999999999997</v>
      </c>
      <c r="G407" s="32">
        <f t="shared" si="111"/>
        <v>203.5</v>
      </c>
      <c r="H407" s="32">
        <f t="shared" si="111"/>
        <v>0</v>
      </c>
      <c r="I407" s="31" t="s">
        <v>421</v>
      </c>
    </row>
    <row r="408" spans="1:9">
      <c r="A408" s="28"/>
      <c r="B408" s="19" t="s">
        <v>422</v>
      </c>
      <c r="C408" s="43" t="s">
        <v>271</v>
      </c>
      <c r="D408" s="24">
        <v>3.7</v>
      </c>
      <c r="E408" s="24">
        <v>4.7</v>
      </c>
      <c r="F408" s="24">
        <v>36.549999999999997</v>
      </c>
      <c r="G408" s="24">
        <v>203.5</v>
      </c>
      <c r="H408" s="24">
        <v>0</v>
      </c>
      <c r="I408" s="54"/>
    </row>
    <row r="409" spans="1:9" ht="15">
      <c r="A409" s="8" t="s">
        <v>95</v>
      </c>
      <c r="B409" s="18" t="s">
        <v>234</v>
      </c>
      <c r="C409" s="9" t="s">
        <v>26</v>
      </c>
      <c r="D409" s="9">
        <f>SUM(D410:D411)</f>
        <v>4.3600000000000003</v>
      </c>
      <c r="E409" s="9">
        <f t="shared" ref="E409:H409" si="112">SUM(E410:E411)</f>
        <v>1.46</v>
      </c>
      <c r="F409" s="9">
        <f t="shared" si="112"/>
        <v>8.8140000000000001</v>
      </c>
      <c r="G409" s="9">
        <f t="shared" si="112"/>
        <v>70.17</v>
      </c>
      <c r="H409" s="9">
        <f t="shared" si="112"/>
        <v>1.0189999999999999</v>
      </c>
      <c r="I409" s="10" t="s">
        <v>233</v>
      </c>
    </row>
    <row r="410" spans="1:9">
      <c r="A410" s="28"/>
      <c r="B410" s="19" t="s">
        <v>232</v>
      </c>
      <c r="C410" s="51" t="s">
        <v>171</v>
      </c>
      <c r="D410" s="24">
        <v>0</v>
      </c>
      <c r="E410" s="24">
        <v>0</v>
      </c>
      <c r="F410" s="24">
        <v>2.9940000000000002</v>
      </c>
      <c r="G410" s="24">
        <v>11.97</v>
      </c>
      <c r="H410" s="24">
        <v>0</v>
      </c>
      <c r="I410" s="54"/>
    </row>
    <row r="411" spans="1:9" ht="13.5" thickBot="1">
      <c r="A411" s="29"/>
      <c r="B411" s="20" t="s">
        <v>231</v>
      </c>
      <c r="C411" s="44" t="s">
        <v>230</v>
      </c>
      <c r="D411" s="25">
        <v>4.3600000000000003</v>
      </c>
      <c r="E411" s="25">
        <v>1.46</v>
      </c>
      <c r="F411" s="25">
        <v>5.82</v>
      </c>
      <c r="G411" s="25">
        <v>58.2</v>
      </c>
      <c r="H411" s="25">
        <v>1.0189999999999999</v>
      </c>
      <c r="I411" s="55"/>
    </row>
    <row r="412" spans="1:9">
      <c r="A412" s="103" t="s">
        <v>43</v>
      </c>
      <c r="B412" s="104"/>
      <c r="C412" s="39">
        <v>200</v>
      </c>
      <c r="D412" s="39">
        <f>SUM(D407,D409,)</f>
        <v>8.06</v>
      </c>
      <c r="E412" s="39">
        <f t="shared" ref="E412:H412" si="113">SUM(E407,E409,)</f>
        <v>6.16</v>
      </c>
      <c r="F412" s="39">
        <f t="shared" si="113"/>
        <v>45.363999999999997</v>
      </c>
      <c r="G412" s="39">
        <f t="shared" si="113"/>
        <v>273.67</v>
      </c>
      <c r="H412" s="39">
        <f t="shared" si="113"/>
        <v>1.0189999999999999</v>
      </c>
      <c r="I412" s="12"/>
    </row>
    <row r="413" spans="1:9" ht="16.5" thickBot="1">
      <c r="A413" s="101" t="s">
        <v>114</v>
      </c>
      <c r="B413" s="102"/>
      <c r="C413" s="38">
        <f t="shared" ref="C413:H413" si="114">SUM(C365,C368,C406,C412,)</f>
        <v>1165</v>
      </c>
      <c r="D413" s="38">
        <f t="shared" si="114"/>
        <v>34.35</v>
      </c>
      <c r="E413" s="38">
        <f t="shared" si="114"/>
        <v>31.12</v>
      </c>
      <c r="F413" s="38">
        <f t="shared" si="114"/>
        <v>148.98599999999999</v>
      </c>
      <c r="G413" s="38">
        <f t="shared" si="114"/>
        <v>1030.48</v>
      </c>
      <c r="H413" s="38">
        <f t="shared" si="114"/>
        <v>200.721</v>
      </c>
      <c r="I413" s="13"/>
    </row>
    <row r="415" spans="1:9" s="41" customFormat="1">
      <c r="A415" s="21"/>
      <c r="B415" s="21"/>
      <c r="C415" s="21"/>
      <c r="D415" s="21"/>
      <c r="E415" s="21"/>
      <c r="F415" s="21"/>
      <c r="G415" s="21"/>
      <c r="H415" s="21"/>
      <c r="I415" s="21"/>
    </row>
    <row r="416" spans="1:9" s="41" customFormat="1">
      <c r="A416" s="21"/>
      <c r="B416" s="21"/>
      <c r="C416" s="21"/>
      <c r="D416" s="21"/>
      <c r="E416" s="21"/>
      <c r="F416" s="21"/>
      <c r="G416" s="21"/>
      <c r="H416" s="21"/>
      <c r="I416" s="21"/>
    </row>
    <row r="417" spans="1:9" s="41" customFormat="1">
      <c r="A417" s="21"/>
      <c r="B417" s="21"/>
      <c r="C417" s="21"/>
      <c r="D417" s="21"/>
      <c r="E417" s="21"/>
      <c r="F417" s="21"/>
      <c r="G417" s="21"/>
      <c r="H417" s="21"/>
      <c r="I417" s="21"/>
    </row>
    <row r="418" spans="1:9" s="41" customFormat="1">
      <c r="A418" s="21"/>
      <c r="B418" s="21"/>
      <c r="C418" s="21"/>
      <c r="D418" s="21"/>
      <c r="E418" s="21"/>
      <c r="F418" s="21"/>
      <c r="G418" s="21"/>
      <c r="H418" s="21"/>
      <c r="I418" s="21"/>
    </row>
    <row r="419" spans="1:9" s="41" customFormat="1">
      <c r="A419" s="21"/>
      <c r="B419" s="21"/>
      <c r="C419" s="21"/>
      <c r="D419" s="21"/>
      <c r="E419" s="21"/>
      <c r="F419" s="21"/>
      <c r="G419" s="21"/>
      <c r="H419" s="21"/>
      <c r="I419" s="21"/>
    </row>
    <row r="420" spans="1:9" s="41" customFormat="1">
      <c r="A420" s="21"/>
      <c r="B420" s="21"/>
      <c r="C420" s="21"/>
      <c r="D420" s="21"/>
      <c r="E420" s="21"/>
      <c r="F420" s="21"/>
      <c r="G420" s="21"/>
      <c r="H420" s="21"/>
      <c r="I420" s="21"/>
    </row>
    <row r="421" spans="1:9" s="41" customFormat="1">
      <c r="A421" s="21"/>
      <c r="B421" s="21"/>
      <c r="C421" s="21"/>
      <c r="D421" s="21"/>
      <c r="E421" s="21"/>
      <c r="F421" s="21"/>
      <c r="G421" s="21"/>
      <c r="H421" s="21"/>
      <c r="I421" s="21"/>
    </row>
    <row r="422" spans="1:9" s="41" customFormat="1">
      <c r="A422" s="21"/>
      <c r="B422" s="21"/>
      <c r="C422" s="21"/>
      <c r="D422" s="21"/>
      <c r="E422" s="21"/>
      <c r="F422" s="21"/>
      <c r="G422" s="21"/>
      <c r="H422" s="21"/>
      <c r="I422" s="21"/>
    </row>
    <row r="423" spans="1:9" s="41" customFormat="1">
      <c r="A423" s="21"/>
      <c r="B423" s="21"/>
      <c r="C423" s="21"/>
      <c r="D423" s="21"/>
      <c r="E423" s="21"/>
      <c r="F423" s="21"/>
      <c r="G423" s="21"/>
      <c r="H423" s="21"/>
      <c r="I423" s="21"/>
    </row>
    <row r="424" spans="1:9" s="41" customFormat="1">
      <c r="A424" s="21"/>
      <c r="B424" s="21"/>
      <c r="C424" s="21"/>
      <c r="D424" s="21"/>
      <c r="E424" s="21"/>
      <c r="F424" s="21"/>
      <c r="G424" s="21"/>
      <c r="H424" s="21"/>
      <c r="I424" s="21"/>
    </row>
    <row r="425" spans="1:9" s="41" customFormat="1">
      <c r="A425" s="21"/>
      <c r="B425" s="21"/>
      <c r="C425" s="21"/>
      <c r="D425" s="21"/>
      <c r="E425" s="21"/>
      <c r="F425" s="21"/>
      <c r="G425" s="21"/>
      <c r="H425" s="21"/>
      <c r="I425" s="21"/>
    </row>
    <row r="426" spans="1:9" s="41" customFormat="1">
      <c r="A426" s="21"/>
      <c r="B426" s="21"/>
      <c r="C426" s="21"/>
      <c r="D426" s="21"/>
      <c r="E426" s="21"/>
      <c r="F426" s="21"/>
      <c r="G426" s="21"/>
      <c r="H426" s="21"/>
      <c r="I426" s="21"/>
    </row>
    <row r="428" spans="1:9" ht="13.5" thickBot="1"/>
    <row r="429" spans="1:9">
      <c r="A429" s="92" t="s">
        <v>2</v>
      </c>
      <c r="B429" s="94" t="s">
        <v>3</v>
      </c>
      <c r="C429" s="96" t="s">
        <v>4</v>
      </c>
      <c r="D429" s="70" t="s">
        <v>1</v>
      </c>
      <c r="E429" s="70"/>
      <c r="F429" s="70"/>
      <c r="G429" s="70" t="s">
        <v>8</v>
      </c>
      <c r="H429" s="99" t="s">
        <v>9</v>
      </c>
      <c r="I429" s="84" t="s">
        <v>10</v>
      </c>
    </row>
    <row r="430" spans="1:9" ht="13.5" thickBot="1">
      <c r="A430" s="93"/>
      <c r="B430" s="95"/>
      <c r="C430" s="97"/>
      <c r="D430" s="37" t="s">
        <v>5</v>
      </c>
      <c r="E430" s="37" t="s">
        <v>6</v>
      </c>
      <c r="F430" s="37" t="s">
        <v>7</v>
      </c>
      <c r="G430" s="98"/>
      <c r="H430" s="100"/>
      <c r="I430" s="85"/>
    </row>
    <row r="431" spans="1:9">
      <c r="A431" s="103" t="s">
        <v>279</v>
      </c>
      <c r="B431" s="105"/>
      <c r="C431" s="105"/>
      <c r="D431" s="105"/>
      <c r="E431" s="105"/>
      <c r="F431" s="105"/>
      <c r="G431" s="105"/>
      <c r="H431" s="105"/>
      <c r="I431" s="106"/>
    </row>
    <row r="432" spans="1:9" ht="15">
      <c r="A432" s="8" t="s">
        <v>12</v>
      </c>
      <c r="B432" s="18" t="s">
        <v>14</v>
      </c>
      <c r="C432" s="9" t="s">
        <v>15</v>
      </c>
      <c r="D432" s="9">
        <f>SUM(D433,)</f>
        <v>0.06</v>
      </c>
      <c r="E432" s="9">
        <f t="shared" ref="E432:H432" si="115">SUM(E433,)</f>
        <v>3.08</v>
      </c>
      <c r="F432" s="9">
        <f t="shared" si="115"/>
        <v>0.08</v>
      </c>
      <c r="G432" s="9">
        <f t="shared" si="115"/>
        <v>28.3</v>
      </c>
      <c r="H432" s="9">
        <f t="shared" si="115"/>
        <v>0</v>
      </c>
      <c r="I432" s="10" t="s">
        <v>13</v>
      </c>
    </row>
    <row r="433" spans="1:9">
      <c r="A433" s="28"/>
      <c r="B433" s="19" t="s">
        <v>14</v>
      </c>
      <c r="C433" s="43" t="s">
        <v>16</v>
      </c>
      <c r="D433" s="24">
        <v>0.06</v>
      </c>
      <c r="E433" s="24">
        <v>3.08</v>
      </c>
      <c r="F433" s="24">
        <v>0.08</v>
      </c>
      <c r="G433" s="24">
        <v>28.3</v>
      </c>
      <c r="H433" s="24">
        <v>0</v>
      </c>
      <c r="I433" s="54"/>
    </row>
    <row r="434" spans="1:9" ht="15">
      <c r="A434" s="8" t="s">
        <v>12</v>
      </c>
      <c r="B434" s="18" t="s">
        <v>21</v>
      </c>
      <c r="C434" s="9" t="s">
        <v>22</v>
      </c>
      <c r="D434" s="9">
        <f>SUM(D435,)</f>
        <v>1.98</v>
      </c>
      <c r="E434" s="9">
        <f t="shared" ref="E434:H434" si="116">SUM(E435,)</f>
        <v>0.27</v>
      </c>
      <c r="F434" s="9">
        <f t="shared" si="116"/>
        <v>11.4</v>
      </c>
      <c r="G434" s="9">
        <f t="shared" si="116"/>
        <v>59.7</v>
      </c>
      <c r="H434" s="9">
        <f t="shared" si="116"/>
        <v>0</v>
      </c>
      <c r="I434" s="10" t="s">
        <v>20</v>
      </c>
    </row>
    <row r="435" spans="1:9">
      <c r="A435" s="28"/>
      <c r="B435" s="19" t="s">
        <v>469</v>
      </c>
      <c r="C435" s="43" t="s">
        <v>23</v>
      </c>
      <c r="D435" s="24">
        <v>1.98</v>
      </c>
      <c r="E435" s="24">
        <v>0.27</v>
      </c>
      <c r="F435" s="24">
        <v>11.4</v>
      </c>
      <c r="G435" s="24">
        <v>59.7</v>
      </c>
      <c r="H435" s="24">
        <v>0</v>
      </c>
      <c r="I435" s="54"/>
    </row>
    <row r="436" spans="1:9" ht="15">
      <c r="A436" s="8" t="s">
        <v>12</v>
      </c>
      <c r="B436" s="18" t="s">
        <v>334</v>
      </c>
      <c r="C436" s="9" t="s">
        <v>26</v>
      </c>
      <c r="D436" s="9">
        <f>SUM(D437:D442)</f>
        <v>2.9</v>
      </c>
      <c r="E436" s="9">
        <f t="shared" ref="E436:H436" si="117">SUM(E437:E442)</f>
        <v>3.58</v>
      </c>
      <c r="F436" s="9">
        <f t="shared" si="117"/>
        <v>14.280000000000001</v>
      </c>
      <c r="G436" s="9">
        <f t="shared" si="117"/>
        <v>101.41</v>
      </c>
      <c r="H436" s="9">
        <f t="shared" si="117"/>
        <v>0.61699999999999999</v>
      </c>
      <c r="I436" s="10" t="s">
        <v>333</v>
      </c>
    </row>
    <row r="437" spans="1:9">
      <c r="A437" s="28"/>
      <c r="B437" s="19" t="s">
        <v>164</v>
      </c>
      <c r="C437" s="43" t="s">
        <v>332</v>
      </c>
      <c r="D437" s="24">
        <v>1.48</v>
      </c>
      <c r="E437" s="24">
        <v>0.14000000000000001</v>
      </c>
      <c r="F437" s="24">
        <v>10.130000000000001</v>
      </c>
      <c r="G437" s="24">
        <v>47.8</v>
      </c>
      <c r="H437" s="24">
        <v>0</v>
      </c>
      <c r="I437" s="54"/>
    </row>
    <row r="438" spans="1:9">
      <c r="A438" s="28"/>
      <c r="B438" s="19" t="s">
        <v>331</v>
      </c>
      <c r="C438" s="43" t="s">
        <v>33</v>
      </c>
      <c r="D438" s="24">
        <v>0</v>
      </c>
      <c r="E438" s="24">
        <v>0</v>
      </c>
      <c r="F438" s="24">
        <v>0</v>
      </c>
      <c r="G438" s="24">
        <v>0</v>
      </c>
      <c r="H438" s="24">
        <v>0</v>
      </c>
      <c r="I438" s="54"/>
    </row>
    <row r="439" spans="1:9">
      <c r="A439" s="28"/>
      <c r="B439" s="19" t="s">
        <v>14</v>
      </c>
      <c r="C439" s="43" t="s">
        <v>280</v>
      </c>
      <c r="D439" s="24">
        <v>0.04</v>
      </c>
      <c r="E439" s="24">
        <v>1.92</v>
      </c>
      <c r="F439" s="24">
        <v>0.05</v>
      </c>
      <c r="G439" s="24">
        <v>17.66</v>
      </c>
      <c r="H439" s="24">
        <v>0</v>
      </c>
      <c r="I439" s="54"/>
    </row>
    <row r="440" spans="1:9">
      <c r="A440" s="28"/>
      <c r="B440" s="19" t="s">
        <v>28</v>
      </c>
      <c r="C440" s="43" t="s">
        <v>330</v>
      </c>
      <c r="D440" s="24">
        <v>1.38</v>
      </c>
      <c r="E440" s="24">
        <v>1.52</v>
      </c>
      <c r="F440" s="24">
        <v>2.23</v>
      </c>
      <c r="G440" s="24">
        <v>28.47</v>
      </c>
      <c r="H440" s="24">
        <v>0.61699999999999999</v>
      </c>
      <c r="I440" s="54"/>
    </row>
    <row r="441" spans="1:9">
      <c r="A441" s="28"/>
      <c r="B441" s="19" t="s">
        <v>30</v>
      </c>
      <c r="C441" s="43" t="s">
        <v>329</v>
      </c>
      <c r="D441" s="24">
        <v>0</v>
      </c>
      <c r="E441" s="24">
        <v>0</v>
      </c>
      <c r="F441" s="24">
        <v>0</v>
      </c>
      <c r="G441" s="24">
        <v>0</v>
      </c>
      <c r="H441" s="24">
        <v>0</v>
      </c>
      <c r="I441" s="54"/>
    </row>
    <row r="442" spans="1:9">
      <c r="A442" s="28"/>
      <c r="B442" s="19" t="s">
        <v>34</v>
      </c>
      <c r="C442" s="43" t="s">
        <v>328</v>
      </c>
      <c r="D442" s="24">
        <v>0</v>
      </c>
      <c r="E442" s="24">
        <v>0</v>
      </c>
      <c r="F442" s="24">
        <v>1.87</v>
      </c>
      <c r="G442" s="24">
        <v>7.48</v>
      </c>
      <c r="H442" s="24">
        <v>0</v>
      </c>
      <c r="I442" s="54"/>
    </row>
    <row r="443" spans="1:9" ht="15">
      <c r="A443" s="8" t="s">
        <v>12</v>
      </c>
      <c r="B443" s="18" t="s">
        <v>470</v>
      </c>
      <c r="C443" s="9" t="s">
        <v>26</v>
      </c>
      <c r="D443" s="9">
        <f>SUM(D444:D447)</f>
        <v>3.6</v>
      </c>
      <c r="E443" s="9">
        <f t="shared" ref="E443:H443" si="118">SUM(E444:E447)</f>
        <v>3.9600000000000004</v>
      </c>
      <c r="F443" s="9">
        <f t="shared" si="118"/>
        <v>12.46</v>
      </c>
      <c r="G443" s="9">
        <f t="shared" si="118"/>
        <v>100.82</v>
      </c>
      <c r="H443" s="9">
        <f t="shared" si="118"/>
        <v>1.5209999999999999</v>
      </c>
      <c r="I443" s="10" t="s">
        <v>37</v>
      </c>
    </row>
    <row r="444" spans="1:9">
      <c r="A444" s="28"/>
      <c r="B444" s="19" t="s">
        <v>28</v>
      </c>
      <c r="C444" s="43" t="s">
        <v>39</v>
      </c>
      <c r="D444" s="24">
        <v>3.39</v>
      </c>
      <c r="E444" s="24">
        <v>3.74</v>
      </c>
      <c r="F444" s="24">
        <v>5.5</v>
      </c>
      <c r="G444" s="24">
        <v>70.2</v>
      </c>
      <c r="H444" s="24">
        <v>1.5209999999999999</v>
      </c>
      <c r="I444" s="54"/>
    </row>
    <row r="445" spans="1:9">
      <c r="A445" s="28"/>
      <c r="B445" s="19" t="s">
        <v>30</v>
      </c>
      <c r="C445" s="43" t="s">
        <v>40</v>
      </c>
      <c r="D445" s="24">
        <v>0</v>
      </c>
      <c r="E445" s="24">
        <v>0</v>
      </c>
      <c r="F445" s="24">
        <v>0</v>
      </c>
      <c r="G445" s="24">
        <v>0</v>
      </c>
      <c r="H445" s="24">
        <v>0</v>
      </c>
      <c r="I445" s="54"/>
    </row>
    <row r="446" spans="1:9">
      <c r="A446" s="28"/>
      <c r="B446" s="19" t="s">
        <v>34</v>
      </c>
      <c r="C446" s="24" t="s">
        <v>464</v>
      </c>
      <c r="D446" s="24">
        <v>0</v>
      </c>
      <c r="E446" s="24">
        <v>0</v>
      </c>
      <c r="F446" s="24">
        <v>6.74</v>
      </c>
      <c r="G446" s="24">
        <v>26.9</v>
      </c>
      <c r="H446" s="24">
        <v>0</v>
      </c>
      <c r="I446" s="54"/>
    </row>
    <row r="447" spans="1:9">
      <c r="A447" s="28"/>
      <c r="B447" s="19" t="s">
        <v>41</v>
      </c>
      <c r="C447" s="43" t="s">
        <v>42</v>
      </c>
      <c r="D447" s="24">
        <v>0.21</v>
      </c>
      <c r="E447" s="24">
        <v>0.22</v>
      </c>
      <c r="F447" s="24">
        <v>0.22</v>
      </c>
      <c r="G447" s="24">
        <v>3.72</v>
      </c>
      <c r="H447" s="24">
        <v>0</v>
      </c>
      <c r="I447" s="54"/>
    </row>
    <row r="448" spans="1:9">
      <c r="A448" s="107" t="s">
        <v>43</v>
      </c>
      <c r="B448" s="108"/>
      <c r="C448" s="14">
        <v>335</v>
      </c>
      <c r="D448" s="40">
        <f>SUM(D432,D434,D436,D443,)</f>
        <v>8.5399999999999991</v>
      </c>
      <c r="E448" s="40">
        <f t="shared" ref="E448:H448" si="119">SUM(E432,E434,E436,E443,)</f>
        <v>10.89</v>
      </c>
      <c r="F448" s="40">
        <f t="shared" si="119"/>
        <v>38.22</v>
      </c>
      <c r="G448" s="40">
        <f t="shared" si="119"/>
        <v>290.23</v>
      </c>
      <c r="H448" s="40">
        <f t="shared" si="119"/>
        <v>2.1379999999999999</v>
      </c>
      <c r="I448" s="11"/>
    </row>
    <row r="449" spans="1:9" ht="15">
      <c r="A449" s="8" t="s">
        <v>44</v>
      </c>
      <c r="B449" s="18" t="s">
        <v>468</v>
      </c>
      <c r="C449" s="9" t="s">
        <v>26</v>
      </c>
      <c r="D449" s="9">
        <f>SUM(D450,)</f>
        <v>0.75</v>
      </c>
      <c r="E449" s="9">
        <f t="shared" ref="E449:H449" si="120">SUM(E450,)</f>
        <v>0.15</v>
      </c>
      <c r="F449" s="9">
        <f t="shared" si="120"/>
        <v>15.15</v>
      </c>
      <c r="G449" s="9">
        <f t="shared" si="120"/>
        <v>69</v>
      </c>
      <c r="H449" s="9">
        <f t="shared" si="120"/>
        <v>3</v>
      </c>
      <c r="I449" s="10" t="s">
        <v>45</v>
      </c>
    </row>
    <row r="450" spans="1:9">
      <c r="A450" s="28"/>
      <c r="B450" s="19" t="s">
        <v>46</v>
      </c>
      <c r="C450" s="43" t="s">
        <v>47</v>
      </c>
      <c r="D450" s="24">
        <v>0.75</v>
      </c>
      <c r="E450" s="24">
        <v>0.15</v>
      </c>
      <c r="F450" s="24">
        <v>15.15</v>
      </c>
      <c r="G450" s="24">
        <v>69</v>
      </c>
      <c r="H450" s="24">
        <v>3</v>
      </c>
      <c r="I450" s="54"/>
    </row>
    <row r="451" spans="1:9">
      <c r="A451" s="107" t="s">
        <v>43</v>
      </c>
      <c r="B451" s="108"/>
      <c r="C451" s="40">
        <v>150</v>
      </c>
      <c r="D451" s="40">
        <f>SUM(D449,)</f>
        <v>0.75</v>
      </c>
      <c r="E451" s="40">
        <f t="shared" ref="E451:H451" si="121">SUM(E449,)</f>
        <v>0.15</v>
      </c>
      <c r="F451" s="40">
        <f t="shared" si="121"/>
        <v>15.15</v>
      </c>
      <c r="G451" s="40">
        <f t="shared" si="121"/>
        <v>69</v>
      </c>
      <c r="H451" s="40">
        <f t="shared" si="121"/>
        <v>3</v>
      </c>
      <c r="I451" s="11"/>
    </row>
    <row r="452" spans="1:9" ht="30">
      <c r="A452" s="8" t="s">
        <v>48</v>
      </c>
      <c r="B452" s="18" t="s">
        <v>278</v>
      </c>
      <c r="C452" s="9" t="s">
        <v>22</v>
      </c>
      <c r="D452" s="9">
        <f>SUM(D453:D455)</f>
        <v>0.22</v>
      </c>
      <c r="E452" s="9">
        <f t="shared" ref="E452:H452" si="122">SUM(E453:E455)</f>
        <v>2.13</v>
      </c>
      <c r="F452" s="9">
        <f t="shared" si="122"/>
        <v>0.68</v>
      </c>
      <c r="G452" s="9">
        <f t="shared" si="122"/>
        <v>22.66</v>
      </c>
      <c r="H452" s="9">
        <f t="shared" si="122"/>
        <v>2.7</v>
      </c>
      <c r="I452" s="10" t="s">
        <v>277</v>
      </c>
    </row>
    <row r="453" spans="1:9">
      <c r="A453" s="28"/>
      <c r="B453" s="19" t="s">
        <v>53</v>
      </c>
      <c r="C453" s="43" t="s">
        <v>54</v>
      </c>
      <c r="D453" s="24">
        <v>0</v>
      </c>
      <c r="E453" s="24">
        <v>2.1</v>
      </c>
      <c r="F453" s="24">
        <v>0</v>
      </c>
      <c r="G453" s="24">
        <v>18.88</v>
      </c>
      <c r="H453" s="24">
        <v>0</v>
      </c>
      <c r="I453" s="54"/>
    </row>
    <row r="454" spans="1:9">
      <c r="A454" s="28"/>
      <c r="B454" s="19" t="s">
        <v>32</v>
      </c>
      <c r="C454" s="43" t="s">
        <v>55</v>
      </c>
      <c r="D454" s="24">
        <v>0</v>
      </c>
      <c r="E454" s="24">
        <v>0</v>
      </c>
      <c r="F454" s="24">
        <v>0</v>
      </c>
      <c r="G454" s="24">
        <v>0</v>
      </c>
      <c r="H454" s="24">
        <v>0</v>
      </c>
      <c r="I454" s="54"/>
    </row>
    <row r="455" spans="1:9">
      <c r="A455" s="28"/>
      <c r="B455" s="19" t="s">
        <v>56</v>
      </c>
      <c r="C455" s="24" t="s">
        <v>335</v>
      </c>
      <c r="D455" s="24">
        <v>0.22</v>
      </c>
      <c r="E455" s="24">
        <v>0.03</v>
      </c>
      <c r="F455" s="24">
        <v>0.68</v>
      </c>
      <c r="G455" s="24">
        <v>3.78</v>
      </c>
      <c r="H455" s="24">
        <v>2.7</v>
      </c>
      <c r="I455" s="54"/>
    </row>
    <row r="456" spans="1:9" ht="15">
      <c r="A456" s="8" t="s">
        <v>48</v>
      </c>
      <c r="B456" s="18" t="s">
        <v>340</v>
      </c>
      <c r="C456" s="9" t="s">
        <v>26</v>
      </c>
      <c r="D456" s="9">
        <f>SUM(D457:D465)</f>
        <v>4.7899999999999991</v>
      </c>
      <c r="E456" s="9">
        <f t="shared" ref="E456:H456" si="123">SUM(E457:E465)</f>
        <v>5.59</v>
      </c>
      <c r="F456" s="9">
        <f t="shared" si="123"/>
        <v>8.75</v>
      </c>
      <c r="G456" s="9">
        <f t="shared" si="123"/>
        <v>104.18</v>
      </c>
      <c r="H456" s="9">
        <f t="shared" si="123"/>
        <v>12.3</v>
      </c>
      <c r="I456" s="10" t="s">
        <v>285</v>
      </c>
    </row>
    <row r="457" spans="1:9">
      <c r="A457" s="28"/>
      <c r="B457" s="19" t="s">
        <v>141</v>
      </c>
      <c r="C457" s="43" t="s">
        <v>339</v>
      </c>
      <c r="D457" s="24">
        <v>0.22</v>
      </c>
      <c r="E457" s="24">
        <v>0.01</v>
      </c>
      <c r="F457" s="24">
        <v>0.56000000000000005</v>
      </c>
      <c r="G457" s="24">
        <v>3.36</v>
      </c>
      <c r="H457" s="24">
        <v>5.4</v>
      </c>
      <c r="I457" s="54"/>
    </row>
    <row r="458" spans="1:9">
      <c r="A458" s="28"/>
      <c r="B458" s="19" t="s">
        <v>62</v>
      </c>
      <c r="C458" s="43" t="s">
        <v>338</v>
      </c>
      <c r="D458" s="24">
        <v>0.6</v>
      </c>
      <c r="E458" s="24">
        <v>0.12</v>
      </c>
      <c r="F458" s="24">
        <v>4.8899999999999997</v>
      </c>
      <c r="G458" s="24">
        <v>23.1</v>
      </c>
      <c r="H458" s="24">
        <v>6</v>
      </c>
      <c r="I458" s="54"/>
    </row>
    <row r="459" spans="1:9">
      <c r="A459" s="28"/>
      <c r="B459" s="19" t="s">
        <v>51</v>
      </c>
      <c r="C459" s="43" t="s">
        <v>319</v>
      </c>
      <c r="D459" s="24">
        <v>0.08</v>
      </c>
      <c r="E459" s="24">
        <v>0.01</v>
      </c>
      <c r="F459" s="24">
        <v>0.49</v>
      </c>
      <c r="G459" s="24">
        <v>2.46</v>
      </c>
      <c r="H459" s="24">
        <v>0.6</v>
      </c>
      <c r="I459" s="54"/>
    </row>
    <row r="460" spans="1:9">
      <c r="A460" s="28"/>
      <c r="B460" s="19" t="s">
        <v>331</v>
      </c>
      <c r="C460" s="43" t="s">
        <v>281</v>
      </c>
      <c r="D460" s="24">
        <v>0</v>
      </c>
      <c r="E460" s="24">
        <v>0</v>
      </c>
      <c r="F460" s="24">
        <v>0</v>
      </c>
      <c r="G460" s="24">
        <v>0</v>
      </c>
      <c r="H460" s="24">
        <v>0</v>
      </c>
      <c r="I460" s="54"/>
    </row>
    <row r="461" spans="1:9">
      <c r="A461" s="28"/>
      <c r="B461" s="19" t="s">
        <v>84</v>
      </c>
      <c r="C461" s="43" t="s">
        <v>184</v>
      </c>
      <c r="D461" s="24">
        <v>0.08</v>
      </c>
      <c r="E461" s="24">
        <v>0.01</v>
      </c>
      <c r="F461" s="24">
        <v>0.41</v>
      </c>
      <c r="G461" s="24">
        <v>2.1</v>
      </c>
      <c r="H461" s="24">
        <v>0.3</v>
      </c>
      <c r="I461" s="54"/>
    </row>
    <row r="462" spans="1:9">
      <c r="A462" s="28"/>
      <c r="B462" s="19" t="s">
        <v>53</v>
      </c>
      <c r="C462" s="43" t="s">
        <v>171</v>
      </c>
      <c r="D462" s="24">
        <v>0</v>
      </c>
      <c r="E462" s="24">
        <v>3</v>
      </c>
      <c r="F462" s="24">
        <v>0</v>
      </c>
      <c r="G462" s="24">
        <v>26.97</v>
      </c>
      <c r="H462" s="24">
        <v>0</v>
      </c>
      <c r="I462" s="54"/>
    </row>
    <row r="463" spans="1:9">
      <c r="A463" s="28"/>
      <c r="B463" s="19" t="s">
        <v>263</v>
      </c>
      <c r="C463" s="43" t="s">
        <v>337</v>
      </c>
      <c r="D463" s="24">
        <v>1.03</v>
      </c>
      <c r="E463" s="24">
        <v>0.05</v>
      </c>
      <c r="F463" s="24">
        <v>2.4</v>
      </c>
      <c r="G463" s="24">
        <v>13.62</v>
      </c>
      <c r="H463" s="24">
        <v>0</v>
      </c>
      <c r="I463" s="54"/>
    </row>
    <row r="464" spans="1:9">
      <c r="A464" s="28"/>
      <c r="B464" s="19" t="s">
        <v>310</v>
      </c>
      <c r="C464" s="43" t="s">
        <v>336</v>
      </c>
      <c r="D464" s="24">
        <v>0</v>
      </c>
      <c r="E464" s="24">
        <v>0</v>
      </c>
      <c r="F464" s="24">
        <v>0</v>
      </c>
      <c r="G464" s="24">
        <v>0</v>
      </c>
      <c r="H464" s="24">
        <v>0</v>
      </c>
      <c r="I464" s="54"/>
    </row>
    <row r="465" spans="1:9">
      <c r="A465" s="28"/>
      <c r="B465" s="19" t="s">
        <v>80</v>
      </c>
      <c r="C465" s="43" t="s">
        <v>214</v>
      </c>
      <c r="D465" s="24">
        <v>2.78</v>
      </c>
      <c r="E465" s="24">
        <v>2.39</v>
      </c>
      <c r="F465" s="24">
        <v>0</v>
      </c>
      <c r="G465" s="24">
        <v>32.57</v>
      </c>
      <c r="H465" s="24">
        <v>0</v>
      </c>
      <c r="I465" s="54"/>
    </row>
    <row r="466" spans="1:9" ht="15">
      <c r="A466" s="8" t="s">
        <v>48</v>
      </c>
      <c r="B466" s="18" t="s">
        <v>272</v>
      </c>
      <c r="C466" s="15">
        <v>50</v>
      </c>
      <c r="D466" s="9">
        <f>SUM(D467:D470)</f>
        <v>8.3600000000000012</v>
      </c>
      <c r="E466" s="9">
        <f t="shared" ref="E466:H466" si="124">SUM(E467:E470)</f>
        <v>6.8599999999999994</v>
      </c>
      <c r="F466" s="9">
        <f t="shared" si="124"/>
        <v>2.66</v>
      </c>
      <c r="G466" s="9">
        <f t="shared" si="124"/>
        <v>106.58000000000001</v>
      </c>
      <c r="H466" s="9">
        <f t="shared" si="124"/>
        <v>0</v>
      </c>
      <c r="I466" s="10" t="s">
        <v>270</v>
      </c>
    </row>
    <row r="467" spans="1:9">
      <c r="A467" s="28"/>
      <c r="B467" s="19" t="s">
        <v>80</v>
      </c>
      <c r="C467" s="43" t="s">
        <v>269</v>
      </c>
      <c r="D467" s="24">
        <v>7.9</v>
      </c>
      <c r="E467" s="24">
        <v>6.8</v>
      </c>
      <c r="F467" s="24">
        <v>0</v>
      </c>
      <c r="G467" s="24">
        <v>92.65</v>
      </c>
      <c r="H467" s="24">
        <v>0</v>
      </c>
      <c r="I467" s="54"/>
    </row>
    <row r="468" spans="1:9">
      <c r="A468" s="28"/>
      <c r="B468" s="19" t="s">
        <v>30</v>
      </c>
      <c r="C468" s="43" t="s">
        <v>268</v>
      </c>
      <c r="D468" s="24">
        <v>0</v>
      </c>
      <c r="E468" s="24">
        <v>0</v>
      </c>
      <c r="F468" s="24">
        <v>0</v>
      </c>
      <c r="G468" s="24">
        <v>0</v>
      </c>
      <c r="H468" s="24">
        <v>0</v>
      </c>
      <c r="I468" s="54"/>
    </row>
    <row r="469" spans="1:9">
      <c r="A469" s="28"/>
      <c r="B469" s="19" t="s">
        <v>32</v>
      </c>
      <c r="C469" s="43" t="s">
        <v>146</v>
      </c>
      <c r="D469" s="24">
        <v>0</v>
      </c>
      <c r="E469" s="24">
        <v>0</v>
      </c>
      <c r="F469" s="24">
        <v>0</v>
      </c>
      <c r="G469" s="24">
        <v>0</v>
      </c>
      <c r="H469" s="24">
        <v>0</v>
      </c>
      <c r="I469" s="54"/>
    </row>
    <row r="470" spans="1:9">
      <c r="A470" s="28"/>
      <c r="B470" s="19" t="s">
        <v>242</v>
      </c>
      <c r="C470" s="43" t="s">
        <v>124</v>
      </c>
      <c r="D470" s="24">
        <v>0.46</v>
      </c>
      <c r="E470" s="24">
        <v>0.06</v>
      </c>
      <c r="F470" s="24">
        <v>2.66</v>
      </c>
      <c r="G470" s="24">
        <v>13.93</v>
      </c>
      <c r="H470" s="24">
        <v>0</v>
      </c>
      <c r="I470" s="54"/>
    </row>
    <row r="471" spans="1:9" ht="30">
      <c r="A471" s="8" t="s">
        <v>48</v>
      </c>
      <c r="B471" s="18" t="s">
        <v>343</v>
      </c>
      <c r="C471" s="9" t="s">
        <v>143</v>
      </c>
      <c r="D471" s="9">
        <f>SUM(D472:D473)</f>
        <v>4.2700000000000005</v>
      </c>
      <c r="E471" s="9">
        <f t="shared" ref="E471:H471" si="125">SUM(E472:E473)</f>
        <v>2.44</v>
      </c>
      <c r="F471" s="9">
        <f t="shared" si="125"/>
        <v>26.19</v>
      </c>
      <c r="G471" s="9">
        <f t="shared" si="125"/>
        <v>143.65</v>
      </c>
      <c r="H471" s="9">
        <f t="shared" si="125"/>
        <v>0</v>
      </c>
      <c r="I471" s="10" t="s">
        <v>342</v>
      </c>
    </row>
    <row r="472" spans="1:9">
      <c r="A472" s="28"/>
      <c r="B472" s="19" t="s">
        <v>14</v>
      </c>
      <c r="C472" s="43" t="s">
        <v>345</v>
      </c>
      <c r="D472" s="24">
        <v>0.03</v>
      </c>
      <c r="E472" s="24">
        <v>1.65</v>
      </c>
      <c r="F472" s="24">
        <v>0.05</v>
      </c>
      <c r="G472" s="24">
        <v>15.19</v>
      </c>
      <c r="H472" s="24">
        <v>0</v>
      </c>
      <c r="I472" s="54"/>
    </row>
    <row r="473" spans="1:9">
      <c r="A473" s="28"/>
      <c r="B473" s="19" t="s">
        <v>341</v>
      </c>
      <c r="C473" s="43" t="s">
        <v>344</v>
      </c>
      <c r="D473" s="24">
        <v>4.24</v>
      </c>
      <c r="E473" s="24">
        <v>0.79</v>
      </c>
      <c r="F473" s="24">
        <v>26.14</v>
      </c>
      <c r="G473" s="24">
        <v>128.46</v>
      </c>
      <c r="H473" s="24">
        <v>0</v>
      </c>
      <c r="I473" s="54"/>
    </row>
    <row r="474" spans="1:9" ht="15">
      <c r="A474" s="8" t="s">
        <v>48</v>
      </c>
      <c r="B474" s="18" t="s">
        <v>472</v>
      </c>
      <c r="C474" s="9" t="s">
        <v>26</v>
      </c>
      <c r="D474" s="9">
        <f>SUM(D475:D476)</f>
        <v>0</v>
      </c>
      <c r="E474" s="9">
        <f t="shared" ref="E474:H474" si="126">SUM(E475:E476)</f>
        <v>0</v>
      </c>
      <c r="F474" s="9">
        <f t="shared" si="126"/>
        <v>0</v>
      </c>
      <c r="G474" s="9">
        <f t="shared" si="126"/>
        <v>0</v>
      </c>
      <c r="H474" s="9">
        <f t="shared" si="126"/>
        <v>0</v>
      </c>
      <c r="I474" s="10" t="s">
        <v>126</v>
      </c>
    </row>
    <row r="475" spans="1:9">
      <c r="A475" s="28"/>
      <c r="B475" s="19" t="s">
        <v>30</v>
      </c>
      <c r="C475" s="43" t="s">
        <v>47</v>
      </c>
      <c r="D475" s="24">
        <v>0</v>
      </c>
      <c r="E475" s="24">
        <v>0</v>
      </c>
      <c r="F475" s="24">
        <v>0</v>
      </c>
      <c r="G475" s="24">
        <v>0</v>
      </c>
      <c r="H475" s="24">
        <v>0</v>
      </c>
      <c r="I475" s="54"/>
    </row>
    <row r="476" spans="1:9">
      <c r="A476" s="28"/>
      <c r="B476" s="19" t="s">
        <v>125</v>
      </c>
      <c r="C476" s="43" t="s">
        <v>36</v>
      </c>
      <c r="D476" s="24">
        <v>0</v>
      </c>
      <c r="E476" s="24">
        <v>0</v>
      </c>
      <c r="F476" s="24">
        <v>0</v>
      </c>
      <c r="G476" s="24">
        <v>0</v>
      </c>
      <c r="H476" s="24">
        <v>0</v>
      </c>
      <c r="I476" s="54"/>
    </row>
    <row r="477" spans="1:9" ht="15">
      <c r="A477" s="8" t="s">
        <v>48</v>
      </c>
      <c r="B477" s="18" t="s">
        <v>93</v>
      </c>
      <c r="C477" s="9" t="s">
        <v>22</v>
      </c>
      <c r="D477" s="9">
        <f>SUM(D478)</f>
        <v>1.08</v>
      </c>
      <c r="E477" s="9">
        <f t="shared" ref="E477:H477" si="127">SUM(E478)</f>
        <v>0.27</v>
      </c>
      <c r="F477" s="9">
        <f t="shared" si="127"/>
        <v>9.36</v>
      </c>
      <c r="G477" s="9">
        <f t="shared" si="127"/>
        <v>44.55</v>
      </c>
      <c r="H477" s="9">
        <f t="shared" si="127"/>
        <v>0</v>
      </c>
      <c r="I477" s="10" t="s">
        <v>92</v>
      </c>
    </row>
    <row r="478" spans="1:9">
      <c r="A478" s="28"/>
      <c r="B478" s="19" t="s">
        <v>94</v>
      </c>
      <c r="C478" s="43" t="s">
        <v>23</v>
      </c>
      <c r="D478" s="24">
        <v>1.08</v>
      </c>
      <c r="E478" s="24">
        <v>0.27</v>
      </c>
      <c r="F478" s="24">
        <v>9.36</v>
      </c>
      <c r="G478" s="24">
        <v>44.55</v>
      </c>
      <c r="H478" s="24">
        <v>0</v>
      </c>
      <c r="I478" s="54"/>
    </row>
    <row r="479" spans="1:9">
      <c r="A479" s="107" t="s">
        <v>43</v>
      </c>
      <c r="B479" s="108"/>
      <c r="C479" s="40">
        <v>520</v>
      </c>
      <c r="D479" s="40">
        <f>SUM(D452,D456,D466,D471,D474,D477,)</f>
        <v>18.72</v>
      </c>
      <c r="E479" s="40">
        <f t="shared" ref="E479:H479" si="128">SUM(E452,E456,E466,E471,E474,E477,)</f>
        <v>17.29</v>
      </c>
      <c r="F479" s="40">
        <f t="shared" si="128"/>
        <v>47.64</v>
      </c>
      <c r="G479" s="40">
        <f t="shared" si="128"/>
        <v>421.62000000000006</v>
      </c>
      <c r="H479" s="40">
        <f t="shared" si="128"/>
        <v>15</v>
      </c>
      <c r="I479" s="11"/>
    </row>
    <row r="480" spans="1:9" ht="15">
      <c r="A480" s="8" t="s">
        <v>95</v>
      </c>
      <c r="B480" s="18" t="s">
        <v>267</v>
      </c>
      <c r="C480" s="9" t="s">
        <v>22</v>
      </c>
      <c r="D480" s="9">
        <f>SUM(D481:D488)</f>
        <v>0.88</v>
      </c>
      <c r="E480" s="9">
        <f t="shared" ref="E480:H480" si="129">SUM(E481:E488)</f>
        <v>1.58</v>
      </c>
      <c r="F480" s="9">
        <f t="shared" si="129"/>
        <v>3.79</v>
      </c>
      <c r="G480" s="9">
        <f t="shared" si="129"/>
        <v>32.89</v>
      </c>
      <c r="H480" s="9">
        <f t="shared" si="129"/>
        <v>3.0599999999999996</v>
      </c>
      <c r="I480" s="10" t="s">
        <v>13</v>
      </c>
    </row>
    <row r="481" spans="1:9">
      <c r="A481" s="28"/>
      <c r="B481" s="19" t="s">
        <v>62</v>
      </c>
      <c r="C481" s="43" t="s">
        <v>266</v>
      </c>
      <c r="D481" s="24">
        <v>0.19</v>
      </c>
      <c r="E481" s="24">
        <v>0.04</v>
      </c>
      <c r="F481" s="24">
        <v>1.56</v>
      </c>
      <c r="G481" s="24">
        <v>7.39</v>
      </c>
      <c r="H481" s="24">
        <v>1.92</v>
      </c>
      <c r="I481" s="54"/>
    </row>
    <row r="482" spans="1:9">
      <c r="A482" s="28"/>
      <c r="B482" s="19" t="s">
        <v>251</v>
      </c>
      <c r="C482" s="43" t="s">
        <v>265</v>
      </c>
      <c r="D482" s="24">
        <v>0.11</v>
      </c>
      <c r="E482" s="24">
        <v>0.01</v>
      </c>
      <c r="F482" s="24">
        <v>0.63</v>
      </c>
      <c r="G482" s="24">
        <v>3.02</v>
      </c>
      <c r="H482" s="24">
        <v>0.72</v>
      </c>
      <c r="I482" s="54"/>
    </row>
    <row r="483" spans="1:9">
      <c r="A483" s="28"/>
      <c r="B483" s="19" t="s">
        <v>64</v>
      </c>
      <c r="C483" s="43" t="s">
        <v>261</v>
      </c>
      <c r="D483" s="24">
        <v>0.05</v>
      </c>
      <c r="E483" s="24">
        <v>0</v>
      </c>
      <c r="F483" s="24">
        <v>0.28999999999999998</v>
      </c>
      <c r="G483" s="24">
        <v>1.47</v>
      </c>
      <c r="H483" s="24">
        <v>0.21</v>
      </c>
      <c r="I483" s="54"/>
    </row>
    <row r="484" spans="1:9">
      <c r="A484" s="28"/>
      <c r="B484" s="19" t="s">
        <v>66</v>
      </c>
      <c r="C484" s="43" t="s">
        <v>264</v>
      </c>
      <c r="D484" s="24">
        <v>0.02</v>
      </c>
      <c r="E484" s="24">
        <v>0</v>
      </c>
      <c r="F484" s="24">
        <v>0.12</v>
      </c>
      <c r="G484" s="24">
        <v>0.62</v>
      </c>
      <c r="H484" s="24">
        <v>0</v>
      </c>
      <c r="I484" s="54"/>
    </row>
    <row r="485" spans="1:9">
      <c r="A485" s="28"/>
      <c r="B485" s="19" t="s">
        <v>53</v>
      </c>
      <c r="C485" s="43" t="s">
        <v>42</v>
      </c>
      <c r="D485" s="24">
        <v>0</v>
      </c>
      <c r="E485" s="24">
        <v>1.5</v>
      </c>
      <c r="F485" s="24">
        <v>0</v>
      </c>
      <c r="G485" s="24">
        <v>13.48</v>
      </c>
      <c r="H485" s="24">
        <v>0</v>
      </c>
      <c r="I485" s="54"/>
    </row>
    <row r="486" spans="1:9">
      <c r="A486" s="28"/>
      <c r="B486" s="19" t="s">
        <v>32</v>
      </c>
      <c r="C486" s="43" t="s">
        <v>55</v>
      </c>
      <c r="D486" s="24">
        <v>0</v>
      </c>
      <c r="E486" s="24">
        <v>0</v>
      </c>
      <c r="F486" s="24">
        <v>0</v>
      </c>
      <c r="G486" s="24">
        <v>0</v>
      </c>
      <c r="H486" s="24">
        <v>0</v>
      </c>
      <c r="I486" s="54"/>
    </row>
    <row r="487" spans="1:9">
      <c r="A487" s="28"/>
      <c r="B487" s="19" t="s">
        <v>263</v>
      </c>
      <c r="C487" s="43" t="s">
        <v>262</v>
      </c>
      <c r="D487" s="24">
        <v>0.48</v>
      </c>
      <c r="E487" s="24">
        <v>0.03</v>
      </c>
      <c r="F487" s="24">
        <v>1.1200000000000001</v>
      </c>
      <c r="G487" s="24">
        <v>6.36</v>
      </c>
      <c r="H487" s="24">
        <v>0</v>
      </c>
      <c r="I487" s="54"/>
    </row>
    <row r="488" spans="1:9">
      <c r="A488" s="28"/>
      <c r="B488" s="19" t="s">
        <v>216</v>
      </c>
      <c r="C488" s="43" t="s">
        <v>261</v>
      </c>
      <c r="D488" s="24">
        <v>0.03</v>
      </c>
      <c r="E488" s="24">
        <v>0</v>
      </c>
      <c r="F488" s="24">
        <v>7.0000000000000007E-2</v>
      </c>
      <c r="G488" s="24">
        <v>0.55000000000000004</v>
      </c>
      <c r="H488" s="24">
        <v>0.21</v>
      </c>
      <c r="I488" s="54"/>
    </row>
    <row r="489" spans="1:9" ht="15">
      <c r="A489" s="8" t="s">
        <v>95</v>
      </c>
      <c r="B489" s="18" t="s">
        <v>133</v>
      </c>
      <c r="C489" s="9" t="s">
        <v>26</v>
      </c>
      <c r="D489" s="9">
        <f>SUM(D490:D493)</f>
        <v>0.15</v>
      </c>
      <c r="E489" s="9">
        <f t="shared" ref="E489:H489" si="130">SUM(E490:E493)</f>
        <v>0.03</v>
      </c>
      <c r="F489" s="9">
        <f t="shared" si="130"/>
        <v>6.96</v>
      </c>
      <c r="G489" s="9">
        <f t="shared" si="130"/>
        <v>29.83</v>
      </c>
      <c r="H489" s="9">
        <f t="shared" si="130"/>
        <v>2.7450000000000001</v>
      </c>
      <c r="I489" s="10" t="s">
        <v>132</v>
      </c>
    </row>
    <row r="490" spans="1:9">
      <c r="A490" s="28"/>
      <c r="B490" s="19" t="s">
        <v>111</v>
      </c>
      <c r="C490" s="43" t="s">
        <v>112</v>
      </c>
      <c r="D490" s="24">
        <v>0.09</v>
      </c>
      <c r="E490" s="24">
        <v>0.02</v>
      </c>
      <c r="F490" s="24">
        <v>0.02</v>
      </c>
      <c r="G490" s="24">
        <v>0.63</v>
      </c>
      <c r="H490" s="24">
        <v>4.4999999999999998E-2</v>
      </c>
      <c r="I490" s="54"/>
    </row>
    <row r="491" spans="1:9">
      <c r="A491" s="28"/>
      <c r="B491" s="19" t="s">
        <v>30</v>
      </c>
      <c r="C491" s="43" t="s">
        <v>131</v>
      </c>
      <c r="D491" s="24">
        <v>0</v>
      </c>
      <c r="E491" s="24">
        <v>0</v>
      </c>
      <c r="F491" s="24">
        <v>0</v>
      </c>
      <c r="G491" s="24">
        <v>0</v>
      </c>
      <c r="H491" s="24">
        <v>0</v>
      </c>
      <c r="I491" s="54"/>
    </row>
    <row r="492" spans="1:9">
      <c r="A492" s="28"/>
      <c r="B492" s="19" t="s">
        <v>34</v>
      </c>
      <c r="C492" s="24" t="s">
        <v>464</v>
      </c>
      <c r="D492" s="24">
        <v>0</v>
      </c>
      <c r="E492" s="24">
        <v>0</v>
      </c>
      <c r="F492" s="24">
        <v>6.74</v>
      </c>
      <c r="G492" s="24">
        <v>26.9</v>
      </c>
      <c r="H492" s="24">
        <v>0</v>
      </c>
      <c r="I492" s="54"/>
    </row>
    <row r="493" spans="1:9">
      <c r="A493" s="28"/>
      <c r="B493" s="19" t="s">
        <v>130</v>
      </c>
      <c r="C493" s="43" t="s">
        <v>129</v>
      </c>
      <c r="D493" s="24">
        <v>0.06</v>
      </c>
      <c r="E493" s="24">
        <v>0.01</v>
      </c>
      <c r="F493" s="24">
        <v>0.2</v>
      </c>
      <c r="G493" s="24">
        <v>2.2999999999999998</v>
      </c>
      <c r="H493" s="24">
        <v>2.7</v>
      </c>
      <c r="I493" s="54"/>
    </row>
    <row r="494" spans="1:9" ht="15">
      <c r="A494" s="8" t="s">
        <v>95</v>
      </c>
      <c r="B494" s="18" t="s">
        <v>21</v>
      </c>
      <c r="C494" s="9" t="s">
        <v>22</v>
      </c>
      <c r="D494" s="9">
        <f>SUM(D495)</f>
        <v>1.98</v>
      </c>
      <c r="E494" s="9">
        <f t="shared" ref="E494:H494" si="131">SUM(E495)</f>
        <v>0.27</v>
      </c>
      <c r="F494" s="9">
        <f t="shared" si="131"/>
        <v>11.4</v>
      </c>
      <c r="G494" s="9">
        <f t="shared" si="131"/>
        <v>59.7</v>
      </c>
      <c r="H494" s="9">
        <f t="shared" si="131"/>
        <v>0</v>
      </c>
      <c r="I494" s="10" t="s">
        <v>20</v>
      </c>
    </row>
    <row r="495" spans="1:9" ht="13.5" thickBot="1">
      <c r="A495" s="28"/>
      <c r="B495" s="19" t="s">
        <v>21</v>
      </c>
      <c r="C495" s="43" t="s">
        <v>23</v>
      </c>
      <c r="D495" s="24">
        <v>1.98</v>
      </c>
      <c r="E495" s="24">
        <v>0.27</v>
      </c>
      <c r="F495" s="24">
        <v>11.4</v>
      </c>
      <c r="G495" s="24">
        <v>59.7</v>
      </c>
      <c r="H495" s="24">
        <v>0</v>
      </c>
      <c r="I495" s="54"/>
    </row>
    <row r="496" spans="1:9">
      <c r="A496" s="103" t="s">
        <v>43</v>
      </c>
      <c r="B496" s="104"/>
      <c r="C496" s="39">
        <v>210</v>
      </c>
      <c r="D496" s="39">
        <f>SUM(D480,D489,D494,)</f>
        <v>3.01</v>
      </c>
      <c r="E496" s="39">
        <f t="shared" ref="E496:H496" si="132">SUM(E480,E489,E494,)</f>
        <v>1.8800000000000001</v>
      </c>
      <c r="F496" s="39">
        <f t="shared" si="132"/>
        <v>22.15</v>
      </c>
      <c r="G496" s="39">
        <f t="shared" si="132"/>
        <v>122.42</v>
      </c>
      <c r="H496" s="39">
        <f t="shared" si="132"/>
        <v>5.8049999999999997</v>
      </c>
      <c r="I496" s="12"/>
    </row>
    <row r="497" spans="1:9" ht="17.25" customHeight="1" thickBot="1">
      <c r="A497" s="101" t="s">
        <v>114</v>
      </c>
      <c r="B497" s="102"/>
      <c r="C497" s="38">
        <f>SUM(C448,C451,C479,C496,)</f>
        <v>1215</v>
      </c>
      <c r="D497" s="38">
        <f>SUM(D448,D451,D479,D496,)</f>
        <v>31.019999999999996</v>
      </c>
      <c r="E497" s="38">
        <f t="shared" ref="E497:H497" si="133">SUM(E448,E451,E479,E496,)</f>
        <v>30.209999999999997</v>
      </c>
      <c r="F497" s="38">
        <f t="shared" si="133"/>
        <v>123.16</v>
      </c>
      <c r="G497" s="38">
        <f t="shared" si="133"/>
        <v>903.2700000000001</v>
      </c>
      <c r="H497" s="38">
        <f t="shared" si="133"/>
        <v>25.942999999999998</v>
      </c>
      <c r="I497" s="13"/>
    </row>
    <row r="499" spans="1:9" s="41" customFormat="1">
      <c r="A499" s="21"/>
      <c r="B499" s="21"/>
      <c r="C499" s="21"/>
      <c r="D499" s="21"/>
      <c r="E499" s="21"/>
      <c r="F499" s="21"/>
      <c r="G499" s="21"/>
      <c r="H499" s="21"/>
      <c r="I499" s="21"/>
    </row>
    <row r="500" spans="1:9" s="41" customFormat="1">
      <c r="A500" s="21"/>
      <c r="B500" s="21"/>
      <c r="C500" s="21"/>
      <c r="D500" s="21"/>
      <c r="E500" s="21"/>
      <c r="F500" s="21"/>
      <c r="G500" s="21"/>
      <c r="H500" s="21"/>
      <c r="I500" s="21"/>
    </row>
    <row r="501" spans="1:9" s="41" customFormat="1">
      <c r="A501" s="21"/>
      <c r="B501" s="21"/>
      <c r="C501" s="21"/>
      <c r="D501" s="21"/>
      <c r="E501" s="21"/>
      <c r="F501" s="21"/>
      <c r="G501" s="21"/>
      <c r="H501" s="21"/>
      <c r="I501" s="21"/>
    </row>
    <row r="502" spans="1:9" s="41" customFormat="1">
      <c r="A502" s="21"/>
      <c r="B502" s="21"/>
      <c r="C502" s="21"/>
      <c r="D502" s="21"/>
      <c r="E502" s="21"/>
      <c r="F502" s="21"/>
      <c r="G502" s="21"/>
      <c r="H502" s="21"/>
      <c r="I502" s="21"/>
    </row>
    <row r="503" spans="1:9" s="41" customFormat="1">
      <c r="A503" s="21"/>
      <c r="B503" s="21"/>
      <c r="C503" s="21"/>
      <c r="D503" s="21"/>
      <c r="E503" s="21"/>
      <c r="F503" s="21"/>
      <c r="G503" s="21"/>
      <c r="H503" s="21"/>
      <c r="I503" s="21"/>
    </row>
    <row r="504" spans="1:9" s="41" customFormat="1">
      <c r="A504" s="21"/>
      <c r="B504" s="21"/>
      <c r="C504" s="21"/>
      <c r="D504" s="21"/>
      <c r="E504" s="21"/>
      <c r="F504" s="21"/>
      <c r="G504" s="21"/>
      <c r="H504" s="21"/>
      <c r="I504" s="21"/>
    </row>
    <row r="505" spans="1:9" s="41" customFormat="1">
      <c r="A505" s="21"/>
      <c r="B505" s="21"/>
      <c r="C505" s="21"/>
      <c r="D505" s="21"/>
      <c r="E505" s="21"/>
      <c r="F505" s="21"/>
      <c r="G505" s="21"/>
      <c r="H505" s="21"/>
      <c r="I505" s="21"/>
    </row>
    <row r="506" spans="1:9" s="41" customFormat="1">
      <c r="A506" s="21"/>
      <c r="B506" s="21"/>
      <c r="C506" s="21"/>
      <c r="D506" s="21"/>
      <c r="E506" s="21"/>
      <c r="F506" s="21"/>
      <c r="G506" s="21"/>
      <c r="H506" s="21"/>
      <c r="I506" s="21"/>
    </row>
    <row r="507" spans="1:9" s="41" customFormat="1">
      <c r="A507" s="21"/>
      <c r="B507" s="21"/>
      <c r="C507" s="21"/>
      <c r="D507" s="21"/>
      <c r="E507" s="21"/>
      <c r="F507" s="21"/>
      <c r="G507" s="21"/>
      <c r="H507" s="21"/>
      <c r="I507" s="21"/>
    </row>
    <row r="508" spans="1:9" s="41" customFormat="1">
      <c r="A508" s="21"/>
      <c r="B508" s="21"/>
      <c r="C508" s="21"/>
      <c r="D508" s="21"/>
      <c r="E508" s="21"/>
      <c r="F508" s="21"/>
      <c r="G508" s="21"/>
      <c r="H508" s="21"/>
      <c r="I508" s="21"/>
    </row>
    <row r="509" spans="1:9" s="41" customFormat="1">
      <c r="A509" s="21"/>
      <c r="B509" s="21"/>
      <c r="C509" s="21"/>
      <c r="D509" s="21"/>
      <c r="E509" s="21"/>
      <c r="F509" s="21"/>
      <c r="G509" s="21"/>
      <c r="H509" s="21"/>
      <c r="I509" s="21"/>
    </row>
    <row r="510" spans="1:9" s="41" customFormat="1">
      <c r="A510" s="21"/>
      <c r="B510" s="21"/>
      <c r="C510" s="21"/>
      <c r="D510" s="21"/>
      <c r="E510" s="21"/>
      <c r="F510" s="21"/>
      <c r="G510" s="21"/>
      <c r="H510" s="21"/>
      <c r="I510" s="21"/>
    </row>
    <row r="511" spans="1:9" s="41" customFormat="1">
      <c r="A511" s="21"/>
      <c r="B511" s="21"/>
      <c r="C511" s="21"/>
      <c r="D511" s="21"/>
      <c r="E511" s="21"/>
      <c r="F511" s="21"/>
      <c r="G511" s="21"/>
      <c r="H511" s="21"/>
      <c r="I511" s="21"/>
    </row>
    <row r="513" spans="1:9" ht="13.5" thickBot="1"/>
    <row r="514" spans="1:9">
      <c r="A514" s="92" t="s">
        <v>2</v>
      </c>
      <c r="B514" s="94" t="s">
        <v>3</v>
      </c>
      <c r="C514" s="96" t="s">
        <v>4</v>
      </c>
      <c r="D514" s="70" t="s">
        <v>1</v>
      </c>
      <c r="E514" s="70"/>
      <c r="F514" s="70"/>
      <c r="G514" s="70" t="s">
        <v>8</v>
      </c>
      <c r="H514" s="99" t="s">
        <v>9</v>
      </c>
      <c r="I514" s="84" t="s">
        <v>10</v>
      </c>
    </row>
    <row r="515" spans="1:9" ht="13.5" thickBot="1">
      <c r="A515" s="93"/>
      <c r="B515" s="95"/>
      <c r="C515" s="97"/>
      <c r="D515" s="37" t="s">
        <v>5</v>
      </c>
      <c r="E515" s="37" t="s">
        <v>6</v>
      </c>
      <c r="F515" s="37" t="s">
        <v>7</v>
      </c>
      <c r="G515" s="98"/>
      <c r="H515" s="100"/>
      <c r="I515" s="85"/>
    </row>
    <row r="516" spans="1:9">
      <c r="A516" s="103" t="s">
        <v>283</v>
      </c>
      <c r="B516" s="105"/>
      <c r="C516" s="105"/>
      <c r="D516" s="105"/>
      <c r="E516" s="105"/>
      <c r="F516" s="105"/>
      <c r="G516" s="105"/>
      <c r="H516" s="105"/>
      <c r="I516" s="106"/>
    </row>
    <row r="517" spans="1:9" ht="15">
      <c r="A517" s="8" t="s">
        <v>12</v>
      </c>
      <c r="B517" s="18" t="s">
        <v>14</v>
      </c>
      <c r="C517" s="9" t="s">
        <v>15</v>
      </c>
      <c r="D517" s="9">
        <f>SUM(D518,)</f>
        <v>0.06</v>
      </c>
      <c r="E517" s="9">
        <f t="shared" ref="E517:H517" si="134">SUM(E518,)</f>
        <v>3.08</v>
      </c>
      <c r="F517" s="9">
        <f t="shared" si="134"/>
        <v>0.08</v>
      </c>
      <c r="G517" s="9">
        <f t="shared" si="134"/>
        <v>28.3</v>
      </c>
      <c r="H517" s="9">
        <f t="shared" si="134"/>
        <v>0</v>
      </c>
      <c r="I517" s="10" t="s">
        <v>13</v>
      </c>
    </row>
    <row r="518" spans="1:9">
      <c r="A518" s="28"/>
      <c r="B518" s="19" t="s">
        <v>14</v>
      </c>
      <c r="C518" s="43" t="s">
        <v>16</v>
      </c>
      <c r="D518" s="24">
        <v>0.06</v>
      </c>
      <c r="E518" s="24">
        <v>3.08</v>
      </c>
      <c r="F518" s="24">
        <v>0.08</v>
      </c>
      <c r="G518" s="24">
        <v>28.3</v>
      </c>
      <c r="H518" s="24">
        <v>0</v>
      </c>
      <c r="I518" s="54"/>
    </row>
    <row r="519" spans="1:9" ht="15">
      <c r="A519" s="8" t="s">
        <v>12</v>
      </c>
      <c r="B519" s="18" t="s">
        <v>21</v>
      </c>
      <c r="C519" s="9" t="s">
        <v>22</v>
      </c>
      <c r="D519" s="9">
        <f>SUM(D520,)</f>
        <v>1.98</v>
      </c>
      <c r="E519" s="9">
        <f t="shared" ref="E519:H519" si="135">SUM(E520,)</f>
        <v>0.27</v>
      </c>
      <c r="F519" s="9">
        <f t="shared" si="135"/>
        <v>11.4</v>
      </c>
      <c r="G519" s="9">
        <f t="shared" si="135"/>
        <v>59.7</v>
      </c>
      <c r="H519" s="9">
        <f t="shared" si="135"/>
        <v>0</v>
      </c>
      <c r="I519" s="10" t="s">
        <v>20</v>
      </c>
    </row>
    <row r="520" spans="1:9">
      <c r="A520" s="28"/>
      <c r="B520" s="19" t="s">
        <v>21</v>
      </c>
      <c r="C520" s="43" t="s">
        <v>23</v>
      </c>
      <c r="D520" s="24">
        <v>1.98</v>
      </c>
      <c r="E520" s="24">
        <v>0.27</v>
      </c>
      <c r="F520" s="24">
        <v>11.4</v>
      </c>
      <c r="G520" s="24">
        <v>59.7</v>
      </c>
      <c r="H520" s="24">
        <v>0</v>
      </c>
      <c r="I520" s="54"/>
    </row>
    <row r="521" spans="1:9" ht="15">
      <c r="A521" s="8" t="s">
        <v>12</v>
      </c>
      <c r="B521" s="18" t="s">
        <v>165</v>
      </c>
      <c r="C521" s="15">
        <v>165</v>
      </c>
      <c r="D521" s="9">
        <f>SUM(D522:D528)</f>
        <v>21.509999999999998</v>
      </c>
      <c r="E521" s="9">
        <f t="shared" ref="E521:H521" si="136">SUM(E522:E528)</f>
        <v>14.649999999999999</v>
      </c>
      <c r="F521" s="9">
        <f t="shared" si="136"/>
        <v>15.593</v>
      </c>
      <c r="G521" s="9">
        <f t="shared" si="136"/>
        <v>280.47699999999998</v>
      </c>
      <c r="H521" s="9">
        <f t="shared" si="136"/>
        <v>1.2170000000000001</v>
      </c>
      <c r="I521" s="15">
        <v>79</v>
      </c>
    </row>
    <row r="522" spans="1:9">
      <c r="A522" s="28"/>
      <c r="B522" s="19" t="s">
        <v>164</v>
      </c>
      <c r="C522" s="43" t="s">
        <v>170</v>
      </c>
      <c r="D522" s="24">
        <v>1.08</v>
      </c>
      <c r="E522" s="24">
        <v>0.1</v>
      </c>
      <c r="F522" s="24">
        <v>7.41</v>
      </c>
      <c r="G522" s="24">
        <v>34.97</v>
      </c>
      <c r="H522" s="24">
        <v>0</v>
      </c>
      <c r="I522" s="54"/>
    </row>
    <row r="523" spans="1:9">
      <c r="A523" s="28"/>
      <c r="B523" s="19" t="s">
        <v>163</v>
      </c>
      <c r="C523" s="43" t="s">
        <v>169</v>
      </c>
      <c r="D523" s="24">
        <v>17.18</v>
      </c>
      <c r="E523" s="24">
        <v>9.26</v>
      </c>
      <c r="F523" s="24">
        <v>2.06</v>
      </c>
      <c r="G523" s="24">
        <v>159.80000000000001</v>
      </c>
      <c r="H523" s="24">
        <v>0.51400000000000001</v>
      </c>
      <c r="I523" s="54"/>
    </row>
    <row r="524" spans="1:9">
      <c r="A524" s="28"/>
      <c r="B524" s="19" t="s">
        <v>14</v>
      </c>
      <c r="C524" s="43" t="s">
        <v>168</v>
      </c>
      <c r="D524" s="24">
        <v>0.03</v>
      </c>
      <c r="E524" s="24">
        <v>1.48</v>
      </c>
      <c r="F524" s="24">
        <v>0.04</v>
      </c>
      <c r="G524" s="24">
        <v>13.58</v>
      </c>
      <c r="H524" s="24">
        <v>0</v>
      </c>
      <c r="I524" s="54"/>
    </row>
    <row r="525" spans="1:9">
      <c r="A525" s="28"/>
      <c r="B525" s="19" t="s">
        <v>28</v>
      </c>
      <c r="C525" s="43" t="s">
        <v>167</v>
      </c>
      <c r="D525" s="24">
        <v>1.48</v>
      </c>
      <c r="E525" s="24">
        <v>1.63</v>
      </c>
      <c r="F525" s="24">
        <v>2.4</v>
      </c>
      <c r="G525" s="24">
        <v>30.6</v>
      </c>
      <c r="H525" s="24">
        <v>0.66300000000000003</v>
      </c>
      <c r="I525" s="54"/>
    </row>
    <row r="526" spans="1:9">
      <c r="A526" s="28"/>
      <c r="B526" s="19" t="s">
        <v>34</v>
      </c>
      <c r="C526" s="51" t="s">
        <v>137</v>
      </c>
      <c r="D526" s="24">
        <v>0</v>
      </c>
      <c r="E526" s="24">
        <v>0</v>
      </c>
      <c r="F526" s="24">
        <v>3.2930000000000001</v>
      </c>
      <c r="G526" s="24">
        <v>13.167</v>
      </c>
      <c r="H526" s="24">
        <v>0</v>
      </c>
      <c r="I526" s="54"/>
    </row>
    <row r="527" spans="1:9">
      <c r="A527" s="28"/>
      <c r="B527" s="19" t="s">
        <v>86</v>
      </c>
      <c r="C527" s="43" t="s">
        <v>87</v>
      </c>
      <c r="D527" s="24">
        <v>1.52</v>
      </c>
      <c r="E527" s="24">
        <v>1.38</v>
      </c>
      <c r="F527" s="24">
        <v>0.08</v>
      </c>
      <c r="G527" s="24">
        <v>18.84</v>
      </c>
      <c r="H527" s="24">
        <v>0</v>
      </c>
      <c r="I527" s="54"/>
    </row>
    <row r="528" spans="1:9">
      <c r="A528" s="28"/>
      <c r="B528" s="19" t="s">
        <v>152</v>
      </c>
      <c r="C528" s="43" t="s">
        <v>121</v>
      </c>
      <c r="D528" s="24">
        <v>0.22</v>
      </c>
      <c r="E528" s="24">
        <v>0.8</v>
      </c>
      <c r="F528" s="24">
        <v>0.31</v>
      </c>
      <c r="G528" s="24">
        <v>9.52</v>
      </c>
      <c r="H528" s="24">
        <v>0.04</v>
      </c>
      <c r="I528" s="54"/>
    </row>
    <row r="529" spans="1:9" ht="15">
      <c r="A529" s="8" t="s">
        <v>12</v>
      </c>
      <c r="B529" s="18" t="s">
        <v>110</v>
      </c>
      <c r="C529" s="9" t="s">
        <v>26</v>
      </c>
      <c r="D529" s="9">
        <f>SUM(D530:D532)</f>
        <v>0.09</v>
      </c>
      <c r="E529" s="9">
        <f t="shared" ref="E529:H529" si="137">SUM(E530:E532)</f>
        <v>0.02</v>
      </c>
      <c r="F529" s="9">
        <f t="shared" si="137"/>
        <v>6.76</v>
      </c>
      <c r="G529" s="9">
        <f t="shared" si="137"/>
        <v>27.529999999999998</v>
      </c>
      <c r="H529" s="9">
        <f t="shared" si="137"/>
        <v>4.4999999999999998E-2</v>
      </c>
      <c r="I529" s="10" t="s">
        <v>109</v>
      </c>
    </row>
    <row r="530" spans="1:9">
      <c r="A530" s="28"/>
      <c r="B530" s="19" t="s">
        <v>111</v>
      </c>
      <c r="C530" s="43" t="s">
        <v>112</v>
      </c>
      <c r="D530" s="24">
        <v>0.09</v>
      </c>
      <c r="E530" s="24">
        <v>0.02</v>
      </c>
      <c r="F530" s="24">
        <v>0.02</v>
      </c>
      <c r="G530" s="24">
        <v>0.63</v>
      </c>
      <c r="H530" s="24">
        <v>4.4999999999999998E-2</v>
      </c>
      <c r="I530" s="54"/>
    </row>
    <row r="531" spans="1:9">
      <c r="A531" s="28"/>
      <c r="B531" s="19" t="s">
        <v>30</v>
      </c>
      <c r="C531" s="43" t="s">
        <v>113</v>
      </c>
      <c r="D531" s="24">
        <v>0</v>
      </c>
      <c r="E531" s="24">
        <v>0</v>
      </c>
      <c r="F531" s="24">
        <v>0</v>
      </c>
      <c r="G531" s="24">
        <v>0</v>
      </c>
      <c r="H531" s="24">
        <v>0</v>
      </c>
      <c r="I531" s="54"/>
    </row>
    <row r="532" spans="1:9">
      <c r="A532" s="28"/>
      <c r="B532" s="19" t="s">
        <v>34</v>
      </c>
      <c r="C532" s="24" t="s">
        <v>464</v>
      </c>
      <c r="D532" s="24">
        <v>0</v>
      </c>
      <c r="E532" s="24">
        <v>0</v>
      </c>
      <c r="F532" s="24">
        <v>6.74</v>
      </c>
      <c r="G532" s="24">
        <v>26.9</v>
      </c>
      <c r="H532" s="24">
        <v>0</v>
      </c>
      <c r="I532" s="54"/>
    </row>
    <row r="533" spans="1:9">
      <c r="A533" s="107" t="s">
        <v>43</v>
      </c>
      <c r="B533" s="108"/>
      <c r="C533" s="30">
        <v>350</v>
      </c>
      <c r="D533" s="40">
        <f>SUM(D517,D519,D521,D529,)</f>
        <v>23.639999999999997</v>
      </c>
      <c r="E533" s="40">
        <f>SUM(E517,E519,E521,E529,)</f>
        <v>18.02</v>
      </c>
      <c r="F533" s="40">
        <f>SUM(F517,F519,F521,F529,)</f>
        <v>33.832999999999998</v>
      </c>
      <c r="G533" s="40">
        <f>SUM(G517,G519,G521,G529,)</f>
        <v>396.00699999999995</v>
      </c>
      <c r="H533" s="40">
        <f>SUM(H517,H519,H521,H529,)</f>
        <v>1.262</v>
      </c>
      <c r="I533" s="11"/>
    </row>
    <row r="534" spans="1:9" ht="15">
      <c r="A534" s="8" t="s">
        <v>44</v>
      </c>
      <c r="B534" s="18" t="s">
        <v>160</v>
      </c>
      <c r="C534" s="9" t="s">
        <v>159</v>
      </c>
      <c r="D534" s="9">
        <f>SUM(D535,)</f>
        <v>1.425</v>
      </c>
      <c r="E534" s="9">
        <v>0.39</v>
      </c>
      <c r="F534" s="9">
        <v>9.59</v>
      </c>
      <c r="G534" s="9">
        <v>43.05</v>
      </c>
      <c r="H534" s="9">
        <v>15.856</v>
      </c>
      <c r="I534" s="10" t="s">
        <v>158</v>
      </c>
    </row>
    <row r="535" spans="1:9">
      <c r="A535" s="28"/>
      <c r="B535" s="19" t="s">
        <v>326</v>
      </c>
      <c r="C535" s="43" t="s">
        <v>156</v>
      </c>
      <c r="D535" s="24">
        <v>1.425</v>
      </c>
      <c r="E535" s="24">
        <v>9.5000000000000001E-2</v>
      </c>
      <c r="F535" s="24">
        <v>19.95</v>
      </c>
      <c r="G535" s="24">
        <v>84.55</v>
      </c>
      <c r="H535" s="24">
        <v>9.5399999999999991</v>
      </c>
      <c r="I535" s="54"/>
    </row>
    <row r="536" spans="1:9">
      <c r="A536" s="107" t="s">
        <v>43</v>
      </c>
      <c r="B536" s="108"/>
      <c r="C536" s="40">
        <v>95</v>
      </c>
      <c r="D536" s="40">
        <f>SUM(D534,)</f>
        <v>1.425</v>
      </c>
      <c r="E536" s="40">
        <f t="shared" ref="E536:H536" si="138">SUM(E534,)</f>
        <v>0.39</v>
      </c>
      <c r="F536" s="40">
        <f t="shared" si="138"/>
        <v>9.59</v>
      </c>
      <c r="G536" s="40">
        <f t="shared" si="138"/>
        <v>43.05</v>
      </c>
      <c r="H536" s="40">
        <f t="shared" si="138"/>
        <v>15.856</v>
      </c>
      <c r="I536" s="11"/>
    </row>
    <row r="537" spans="1:9" ht="15">
      <c r="A537" s="8" t="s">
        <v>48</v>
      </c>
      <c r="B537" s="18" t="s">
        <v>423</v>
      </c>
      <c r="C537" s="9" t="s">
        <v>22</v>
      </c>
      <c r="D537" s="9">
        <f>SUM(D538:D539)</f>
        <v>0.37</v>
      </c>
      <c r="E537" s="9">
        <f t="shared" ref="E537:H537" si="139">SUM(E538:E539)</f>
        <v>0.03</v>
      </c>
      <c r="F537" s="9">
        <f t="shared" si="139"/>
        <v>3.49</v>
      </c>
      <c r="G537" s="9">
        <f t="shared" si="139"/>
        <v>15.76</v>
      </c>
      <c r="H537" s="9">
        <f t="shared" si="139"/>
        <v>1.44</v>
      </c>
      <c r="I537" s="10" t="s">
        <v>297</v>
      </c>
    </row>
    <row r="538" spans="1:9">
      <c r="A538" s="28"/>
      <c r="B538" s="19" t="s">
        <v>64</v>
      </c>
      <c r="C538" s="43" t="s">
        <v>424</v>
      </c>
      <c r="D538" s="24">
        <v>0.37</v>
      </c>
      <c r="E538" s="24">
        <v>0.03</v>
      </c>
      <c r="F538" s="24">
        <v>1.99</v>
      </c>
      <c r="G538" s="24">
        <v>10.08</v>
      </c>
      <c r="H538" s="24">
        <v>1.44</v>
      </c>
      <c r="I538" s="54"/>
    </row>
    <row r="539" spans="1:9">
      <c r="A539" s="28"/>
      <c r="B539" s="19" t="s">
        <v>379</v>
      </c>
      <c r="C539" s="43" t="s">
        <v>42</v>
      </c>
      <c r="D539" s="24">
        <v>0</v>
      </c>
      <c r="E539" s="24">
        <v>0</v>
      </c>
      <c r="F539" s="24">
        <v>1.5</v>
      </c>
      <c r="G539" s="24">
        <v>5.68</v>
      </c>
      <c r="H539" s="24">
        <v>0</v>
      </c>
      <c r="I539" s="54"/>
    </row>
    <row r="540" spans="1:9" ht="16.5" customHeight="1">
      <c r="A540" s="8" t="s">
        <v>48</v>
      </c>
      <c r="B540" s="18" t="s">
        <v>254</v>
      </c>
      <c r="C540" s="9" t="s">
        <v>26</v>
      </c>
      <c r="D540" s="9">
        <f>SUM(D541:D549)</f>
        <v>4.07</v>
      </c>
      <c r="E540" s="9">
        <f t="shared" ref="E540:H540" si="140">SUM(E541:E549)</f>
        <v>3.1100000000000003</v>
      </c>
      <c r="F540" s="9">
        <f t="shared" si="140"/>
        <v>6.13</v>
      </c>
      <c r="G540" s="9">
        <f t="shared" si="140"/>
        <v>69.3</v>
      </c>
      <c r="H540" s="9">
        <f t="shared" si="140"/>
        <v>15.809999999999999</v>
      </c>
      <c r="I540" s="10" t="s">
        <v>253</v>
      </c>
    </row>
    <row r="541" spans="1:9">
      <c r="A541" s="28"/>
      <c r="B541" s="19" t="s">
        <v>141</v>
      </c>
      <c r="C541" s="43" t="s">
        <v>120</v>
      </c>
      <c r="D541" s="24">
        <v>0.43</v>
      </c>
      <c r="E541" s="24">
        <v>0.02</v>
      </c>
      <c r="F541" s="24">
        <v>1.1299999999999999</v>
      </c>
      <c r="G541" s="24">
        <v>6.72</v>
      </c>
      <c r="H541" s="24">
        <v>10.8</v>
      </c>
      <c r="I541" s="54"/>
    </row>
    <row r="542" spans="1:9">
      <c r="A542" s="28"/>
      <c r="B542" s="19" t="s">
        <v>62</v>
      </c>
      <c r="C542" s="43" t="s">
        <v>252</v>
      </c>
      <c r="D542" s="24">
        <v>0.28999999999999998</v>
      </c>
      <c r="E542" s="24">
        <v>0.06</v>
      </c>
      <c r="F542" s="24">
        <v>2.4</v>
      </c>
      <c r="G542" s="24">
        <v>11.32</v>
      </c>
      <c r="H542" s="24">
        <v>2.94</v>
      </c>
      <c r="I542" s="54"/>
    </row>
    <row r="543" spans="1:9">
      <c r="A543" s="28"/>
      <c r="B543" s="19" t="s">
        <v>251</v>
      </c>
      <c r="C543" s="43" t="s">
        <v>250</v>
      </c>
      <c r="D543" s="24">
        <v>0.25</v>
      </c>
      <c r="E543" s="24">
        <v>0.02</v>
      </c>
      <c r="F543" s="24">
        <v>1.48</v>
      </c>
      <c r="G543" s="24">
        <v>7.06</v>
      </c>
      <c r="H543" s="24">
        <v>1.68</v>
      </c>
      <c r="I543" s="54"/>
    </row>
    <row r="544" spans="1:9">
      <c r="A544" s="28"/>
      <c r="B544" s="19" t="s">
        <v>64</v>
      </c>
      <c r="C544" s="43" t="s">
        <v>249</v>
      </c>
      <c r="D544" s="24">
        <v>0.09</v>
      </c>
      <c r="E544" s="24">
        <v>0.01</v>
      </c>
      <c r="F544" s="24">
        <v>0.5</v>
      </c>
      <c r="G544" s="24">
        <v>2.52</v>
      </c>
      <c r="H544" s="24">
        <v>0.36</v>
      </c>
      <c r="I544" s="54"/>
    </row>
    <row r="545" spans="1:9">
      <c r="A545" s="28"/>
      <c r="B545" s="19" t="s">
        <v>66</v>
      </c>
      <c r="C545" s="43" t="s">
        <v>248</v>
      </c>
      <c r="D545" s="24">
        <v>7.0000000000000007E-2</v>
      </c>
      <c r="E545" s="24">
        <v>0.01</v>
      </c>
      <c r="F545" s="24">
        <v>0.39</v>
      </c>
      <c r="G545" s="24">
        <v>1.97</v>
      </c>
      <c r="H545" s="24">
        <v>0</v>
      </c>
      <c r="I545" s="54"/>
    </row>
    <row r="546" spans="1:9">
      <c r="A546" s="28"/>
      <c r="B546" s="19" t="s">
        <v>152</v>
      </c>
      <c r="C546" s="43" t="s">
        <v>71</v>
      </c>
      <c r="D546" s="24">
        <v>0.16</v>
      </c>
      <c r="E546" s="24">
        <v>0.6</v>
      </c>
      <c r="F546" s="24">
        <v>0.23</v>
      </c>
      <c r="G546" s="24">
        <v>7.14</v>
      </c>
      <c r="H546" s="24">
        <v>0.03</v>
      </c>
      <c r="I546" s="54"/>
    </row>
    <row r="547" spans="1:9">
      <c r="A547" s="28"/>
      <c r="B547" s="19" t="s">
        <v>32</v>
      </c>
      <c r="C547" s="43" t="s">
        <v>69</v>
      </c>
      <c r="D547" s="24">
        <v>0</v>
      </c>
      <c r="E547" s="24">
        <v>0</v>
      </c>
      <c r="F547" s="24">
        <v>0</v>
      </c>
      <c r="G547" s="24">
        <v>0</v>
      </c>
      <c r="H547" s="24">
        <v>0</v>
      </c>
      <c r="I547" s="54"/>
    </row>
    <row r="548" spans="1:9">
      <c r="A548" s="28"/>
      <c r="B548" s="19" t="s">
        <v>80</v>
      </c>
      <c r="C548" s="43" t="s">
        <v>214</v>
      </c>
      <c r="D548" s="24">
        <v>2.78</v>
      </c>
      <c r="E548" s="24">
        <v>2.39</v>
      </c>
      <c r="F548" s="24">
        <v>0</v>
      </c>
      <c r="G548" s="24">
        <v>32.57</v>
      </c>
      <c r="H548" s="24">
        <v>0</v>
      </c>
      <c r="I548" s="54"/>
    </row>
    <row r="549" spans="1:9">
      <c r="A549" s="28"/>
      <c r="B549" s="19" t="s">
        <v>30</v>
      </c>
      <c r="C549" s="24" t="s">
        <v>68</v>
      </c>
      <c r="D549" s="24">
        <v>0</v>
      </c>
      <c r="E549" s="24">
        <v>0</v>
      </c>
      <c r="F549" s="24">
        <v>0</v>
      </c>
      <c r="G549" s="24">
        <v>0</v>
      </c>
      <c r="H549" s="24">
        <v>0</v>
      </c>
      <c r="I549" s="54"/>
    </row>
    <row r="550" spans="1:9" ht="15">
      <c r="A550" s="8" t="s">
        <v>48</v>
      </c>
      <c r="B550" s="18" t="s">
        <v>247</v>
      </c>
      <c r="C550" s="9" t="s">
        <v>122</v>
      </c>
      <c r="D550" s="9">
        <f>SUM(D551:D557)</f>
        <v>6.45</v>
      </c>
      <c r="E550" s="9">
        <f t="shared" ref="E550:H550" si="141">SUM(E551:E557)</f>
        <v>2.4699999999999998</v>
      </c>
      <c r="F550" s="9">
        <f t="shared" si="141"/>
        <v>6.24</v>
      </c>
      <c r="G550" s="9">
        <f t="shared" si="141"/>
        <v>74.160000000000011</v>
      </c>
      <c r="H550" s="9">
        <f t="shared" si="141"/>
        <v>0.47900000000000004</v>
      </c>
      <c r="I550" s="10" t="s">
        <v>202</v>
      </c>
    </row>
    <row r="551" spans="1:9">
      <c r="A551" s="28"/>
      <c r="B551" s="19" t="s">
        <v>246</v>
      </c>
      <c r="C551" s="43" t="s">
        <v>387</v>
      </c>
      <c r="D551" s="24">
        <v>5.2</v>
      </c>
      <c r="E551" s="24">
        <v>0.2</v>
      </c>
      <c r="F551" s="24">
        <v>0</v>
      </c>
      <c r="G551" s="24">
        <v>22.42</v>
      </c>
      <c r="H551" s="24">
        <v>0.32500000000000001</v>
      </c>
      <c r="I551" s="54"/>
    </row>
    <row r="552" spans="1:9">
      <c r="A552" s="28"/>
      <c r="B552" s="19" t="s">
        <v>14</v>
      </c>
      <c r="C552" s="43" t="s">
        <v>171</v>
      </c>
      <c r="D552" s="24">
        <v>0.04</v>
      </c>
      <c r="E552" s="24">
        <v>1.84</v>
      </c>
      <c r="F552" s="24">
        <v>0.05</v>
      </c>
      <c r="G552" s="24">
        <v>16.98</v>
      </c>
      <c r="H552" s="24">
        <v>0</v>
      </c>
      <c r="I552" s="54"/>
    </row>
    <row r="553" spans="1:9">
      <c r="A553" s="28"/>
      <c r="B553" s="19" t="s">
        <v>66</v>
      </c>
      <c r="C553" s="43" t="s">
        <v>245</v>
      </c>
      <c r="D553" s="24">
        <v>0.08</v>
      </c>
      <c r="E553" s="24">
        <v>0.01</v>
      </c>
      <c r="F553" s="24">
        <v>0.49</v>
      </c>
      <c r="G553" s="24">
        <v>2.46</v>
      </c>
      <c r="H553" s="24">
        <v>0</v>
      </c>
      <c r="I553" s="54"/>
    </row>
    <row r="554" spans="1:9">
      <c r="A554" s="28"/>
      <c r="B554" s="19" t="s">
        <v>103</v>
      </c>
      <c r="C554" s="43" t="s">
        <v>116</v>
      </c>
      <c r="D554" s="24">
        <v>0.41</v>
      </c>
      <c r="E554" s="24">
        <v>0.04</v>
      </c>
      <c r="F554" s="24">
        <v>2.76</v>
      </c>
      <c r="G554" s="24">
        <v>13.36</v>
      </c>
      <c r="H554" s="24">
        <v>2.4E-2</v>
      </c>
      <c r="I554" s="54"/>
    </row>
    <row r="555" spans="1:9">
      <c r="A555" s="28"/>
      <c r="B555" s="19" t="s">
        <v>28</v>
      </c>
      <c r="C555" s="43" t="s">
        <v>244</v>
      </c>
      <c r="D555" s="24">
        <v>0.28999999999999998</v>
      </c>
      <c r="E555" s="24">
        <v>0.32</v>
      </c>
      <c r="F555" s="24">
        <v>0.47</v>
      </c>
      <c r="G555" s="24">
        <v>6</v>
      </c>
      <c r="H555" s="24">
        <v>0.13</v>
      </c>
      <c r="I555" s="54"/>
    </row>
    <row r="556" spans="1:9">
      <c r="A556" s="28"/>
      <c r="B556" s="19" t="s">
        <v>32</v>
      </c>
      <c r="C556" s="43" t="s">
        <v>243</v>
      </c>
      <c r="D556" s="24">
        <v>0</v>
      </c>
      <c r="E556" s="24">
        <v>0</v>
      </c>
      <c r="F556" s="24">
        <v>0</v>
      </c>
      <c r="G556" s="24">
        <v>0</v>
      </c>
      <c r="H556" s="24">
        <v>0</v>
      </c>
      <c r="I556" s="54"/>
    </row>
    <row r="557" spans="1:9">
      <c r="A557" s="28"/>
      <c r="B557" s="19" t="s">
        <v>242</v>
      </c>
      <c r="C557" s="43" t="s">
        <v>241</v>
      </c>
      <c r="D557" s="24">
        <v>0.43</v>
      </c>
      <c r="E557" s="24">
        <v>0.06</v>
      </c>
      <c r="F557" s="24">
        <v>2.4700000000000002</v>
      </c>
      <c r="G557" s="24">
        <v>12.94</v>
      </c>
      <c r="H557" s="24">
        <v>0</v>
      </c>
      <c r="I557" s="54"/>
    </row>
    <row r="558" spans="1:9" ht="15">
      <c r="A558" s="8" t="s">
        <v>48</v>
      </c>
      <c r="B558" s="18" t="s">
        <v>240</v>
      </c>
      <c r="C558" s="9" t="s">
        <v>143</v>
      </c>
      <c r="D558" s="9">
        <f>SUM(D559:D562)</f>
        <v>2.5500000000000003</v>
      </c>
      <c r="E558" s="9">
        <f t="shared" ref="E558:H558" si="142">SUM(E559:E562)</f>
        <v>3</v>
      </c>
      <c r="F558" s="9">
        <f t="shared" si="142"/>
        <v>14.68</v>
      </c>
      <c r="G558" s="9">
        <f t="shared" si="142"/>
        <v>96.29</v>
      </c>
      <c r="H558" s="9">
        <f t="shared" si="142"/>
        <v>16.57</v>
      </c>
      <c r="I558" s="10" t="s">
        <v>239</v>
      </c>
    </row>
    <row r="559" spans="1:9">
      <c r="A559" s="28"/>
      <c r="B559" s="19" t="s">
        <v>62</v>
      </c>
      <c r="C559" s="43" t="s">
        <v>238</v>
      </c>
      <c r="D559" s="24">
        <v>1.62</v>
      </c>
      <c r="E559" s="24">
        <v>0.32</v>
      </c>
      <c r="F559" s="24">
        <v>13.18</v>
      </c>
      <c r="G559" s="24">
        <v>62.25</v>
      </c>
      <c r="H559" s="24">
        <v>16.170000000000002</v>
      </c>
      <c r="I559" s="54"/>
    </row>
    <row r="560" spans="1:9">
      <c r="A560" s="28"/>
      <c r="B560" s="19" t="s">
        <v>14</v>
      </c>
      <c r="C560" s="43" t="s">
        <v>237</v>
      </c>
      <c r="D560" s="24">
        <v>0.04</v>
      </c>
      <c r="E560" s="24">
        <v>1.69</v>
      </c>
      <c r="F560" s="24">
        <v>0.05</v>
      </c>
      <c r="G560" s="24">
        <v>15.56</v>
      </c>
      <c r="H560" s="24">
        <v>0</v>
      </c>
      <c r="I560" s="54"/>
    </row>
    <row r="561" spans="1:9">
      <c r="A561" s="28"/>
      <c r="B561" s="19" t="s">
        <v>28</v>
      </c>
      <c r="C561" s="43" t="s">
        <v>236</v>
      </c>
      <c r="D561" s="24">
        <v>0.89</v>
      </c>
      <c r="E561" s="24">
        <v>0.99</v>
      </c>
      <c r="F561" s="24">
        <v>1.45</v>
      </c>
      <c r="G561" s="24">
        <v>18.48</v>
      </c>
      <c r="H561" s="24">
        <v>0.4</v>
      </c>
      <c r="I561" s="54"/>
    </row>
    <row r="562" spans="1:9">
      <c r="A562" s="28"/>
      <c r="B562" s="19" t="s">
        <v>32</v>
      </c>
      <c r="C562" s="43" t="s">
        <v>176</v>
      </c>
      <c r="D562" s="24">
        <v>0</v>
      </c>
      <c r="E562" s="24">
        <v>0</v>
      </c>
      <c r="F562" s="24">
        <v>0</v>
      </c>
      <c r="G562" s="24">
        <v>0</v>
      </c>
      <c r="H562" s="24">
        <v>0</v>
      </c>
      <c r="I562" s="54"/>
    </row>
    <row r="563" spans="1:9" ht="15">
      <c r="A563" s="8" t="s">
        <v>48</v>
      </c>
      <c r="B563" s="18" t="s">
        <v>312</v>
      </c>
      <c r="C563" s="9" t="s">
        <v>26</v>
      </c>
      <c r="D563" s="9">
        <f>SUM(D564:D566)</f>
        <v>7.0000000000000007E-2</v>
      </c>
      <c r="E563" s="9">
        <f t="shared" ref="E563:H563" si="143">SUM(E564:E566)</f>
        <v>0</v>
      </c>
      <c r="F563" s="9">
        <f t="shared" si="143"/>
        <v>8.56</v>
      </c>
      <c r="G563" s="9">
        <f t="shared" si="143"/>
        <v>33.660000000000004</v>
      </c>
      <c r="H563" s="9">
        <f t="shared" si="143"/>
        <v>0</v>
      </c>
      <c r="I563" s="10" t="s">
        <v>311</v>
      </c>
    </row>
    <row r="564" spans="1:9">
      <c r="A564" s="28"/>
      <c r="B564" s="19" t="s">
        <v>310</v>
      </c>
      <c r="C564" s="43" t="s">
        <v>113</v>
      </c>
      <c r="D564" s="24">
        <v>0</v>
      </c>
      <c r="E564" s="24">
        <v>0</v>
      </c>
      <c r="F564" s="24">
        <v>0</v>
      </c>
      <c r="G564" s="24">
        <v>0</v>
      </c>
      <c r="H564" s="24">
        <v>0</v>
      </c>
      <c r="I564" s="54"/>
    </row>
    <row r="565" spans="1:9">
      <c r="A565" s="28"/>
      <c r="B565" s="19" t="s">
        <v>34</v>
      </c>
      <c r="C565" s="24" t="s">
        <v>467</v>
      </c>
      <c r="D565" s="24">
        <v>0</v>
      </c>
      <c r="E565" s="24">
        <v>0</v>
      </c>
      <c r="F565" s="24">
        <v>5.24</v>
      </c>
      <c r="G565" s="24">
        <v>20.94</v>
      </c>
      <c r="H565" s="24">
        <v>0</v>
      </c>
      <c r="I565" s="54"/>
    </row>
    <row r="566" spans="1:9">
      <c r="A566" s="28"/>
      <c r="B566" s="19" t="s">
        <v>309</v>
      </c>
      <c r="C566" s="43" t="s">
        <v>313</v>
      </c>
      <c r="D566" s="24">
        <v>7.0000000000000007E-2</v>
      </c>
      <c r="E566" s="24">
        <v>0</v>
      </c>
      <c r="F566" s="24">
        <v>3.32</v>
      </c>
      <c r="G566" s="24">
        <v>12.72</v>
      </c>
      <c r="H566" s="24">
        <v>0</v>
      </c>
      <c r="I566" s="54"/>
    </row>
    <row r="567" spans="1:9" ht="15">
      <c r="A567" s="8" t="s">
        <v>48</v>
      </c>
      <c r="B567" s="18" t="s">
        <v>93</v>
      </c>
      <c r="C567" s="9" t="s">
        <v>22</v>
      </c>
      <c r="D567" s="9">
        <f>SUM(D568)</f>
        <v>1.08</v>
      </c>
      <c r="E567" s="9">
        <f t="shared" ref="E567:H567" si="144">SUM(E568)</f>
        <v>0.27</v>
      </c>
      <c r="F567" s="9">
        <f t="shared" si="144"/>
        <v>9.36</v>
      </c>
      <c r="G567" s="9">
        <f t="shared" si="144"/>
        <v>44.55</v>
      </c>
      <c r="H567" s="9">
        <f t="shared" si="144"/>
        <v>0</v>
      </c>
      <c r="I567" s="10" t="s">
        <v>92</v>
      </c>
    </row>
    <row r="568" spans="1:9">
      <c r="A568" s="28"/>
      <c r="B568" s="19" t="s">
        <v>94</v>
      </c>
      <c r="C568" s="43" t="s">
        <v>23</v>
      </c>
      <c r="D568" s="24">
        <v>1.08</v>
      </c>
      <c r="E568" s="24">
        <v>0.27</v>
      </c>
      <c r="F568" s="24">
        <v>9.36</v>
      </c>
      <c r="G568" s="24">
        <v>44.55</v>
      </c>
      <c r="H568" s="24">
        <v>0</v>
      </c>
      <c r="I568" s="54"/>
    </row>
    <row r="569" spans="1:9">
      <c r="A569" s="107" t="s">
        <v>43</v>
      </c>
      <c r="B569" s="108"/>
      <c r="C569" s="40">
        <v>520</v>
      </c>
      <c r="D569" s="40">
        <f>SUM(D537,D540,D550,D558,D563,D567,)</f>
        <v>14.590000000000002</v>
      </c>
      <c r="E569" s="40">
        <f t="shared" ref="E569:H569" si="145">SUM(E537,E540,E550,E558,E563,E567,)</f>
        <v>8.879999999999999</v>
      </c>
      <c r="F569" s="40">
        <f t="shared" si="145"/>
        <v>48.46</v>
      </c>
      <c r="G569" s="40">
        <f t="shared" si="145"/>
        <v>333.72000000000008</v>
      </c>
      <c r="H569" s="40">
        <f t="shared" si="145"/>
        <v>34.298999999999999</v>
      </c>
      <c r="I569" s="11"/>
    </row>
    <row r="570" spans="1:9" ht="15">
      <c r="A570" s="8" t="s">
        <v>95</v>
      </c>
      <c r="B570" s="18" t="s">
        <v>348</v>
      </c>
      <c r="C570" s="9" t="s">
        <v>98</v>
      </c>
      <c r="D570" s="9">
        <f>SUM(D571:D578)</f>
        <v>5.63</v>
      </c>
      <c r="E570" s="9">
        <f t="shared" ref="E570:H570" si="146">SUM(E571:E578)</f>
        <v>7.2700000000000005</v>
      </c>
      <c r="F570" s="9">
        <f t="shared" si="146"/>
        <v>40.51</v>
      </c>
      <c r="G570" s="9">
        <f t="shared" si="146"/>
        <v>249.66</v>
      </c>
      <c r="H570" s="9">
        <f t="shared" si="146"/>
        <v>0</v>
      </c>
      <c r="I570" s="10" t="s">
        <v>347</v>
      </c>
    </row>
    <row r="571" spans="1:9">
      <c r="A571" s="28"/>
      <c r="B571" s="19" t="s">
        <v>310</v>
      </c>
      <c r="C571" s="43" t="s">
        <v>352</v>
      </c>
      <c r="D571" s="24">
        <v>0</v>
      </c>
      <c r="E571" s="24">
        <v>0</v>
      </c>
      <c r="F571" s="24">
        <v>0</v>
      </c>
      <c r="G571" s="24">
        <v>0</v>
      </c>
      <c r="H571" s="24">
        <v>0</v>
      </c>
      <c r="I571" s="54"/>
    </row>
    <row r="572" spans="1:9">
      <c r="A572" s="28"/>
      <c r="B572" s="19" t="s">
        <v>107</v>
      </c>
      <c r="C572" s="43" t="s">
        <v>351</v>
      </c>
      <c r="D572" s="24">
        <v>0.15</v>
      </c>
      <c r="E572" s="24">
        <v>0.03</v>
      </c>
      <c r="F572" s="24">
        <v>0.1</v>
      </c>
      <c r="G572" s="24">
        <v>1.27</v>
      </c>
      <c r="H572" s="24">
        <v>0</v>
      </c>
      <c r="I572" s="54"/>
    </row>
    <row r="573" spans="1:9">
      <c r="A573" s="28"/>
      <c r="B573" s="19" t="s">
        <v>346</v>
      </c>
      <c r="C573" s="43" t="s">
        <v>282</v>
      </c>
      <c r="D573" s="24">
        <v>4.91</v>
      </c>
      <c r="E573" s="24">
        <v>0.59</v>
      </c>
      <c r="F573" s="24">
        <v>31.8</v>
      </c>
      <c r="G573" s="24">
        <v>151.97</v>
      </c>
      <c r="H573" s="24">
        <v>0</v>
      </c>
      <c r="I573" s="54"/>
    </row>
    <row r="574" spans="1:9">
      <c r="A574" s="28"/>
      <c r="B574" s="19" t="s">
        <v>346</v>
      </c>
      <c r="C574" s="43" t="s">
        <v>349</v>
      </c>
      <c r="D574" s="24">
        <v>0.25</v>
      </c>
      <c r="E574" s="24">
        <v>0.03</v>
      </c>
      <c r="F574" s="24">
        <v>1.63</v>
      </c>
      <c r="G574" s="24">
        <v>7.79</v>
      </c>
      <c r="H574" s="24">
        <v>0</v>
      </c>
      <c r="I574" s="54"/>
    </row>
    <row r="575" spans="1:9">
      <c r="A575" s="28"/>
      <c r="B575" s="19" t="s">
        <v>32</v>
      </c>
      <c r="C575" s="43" t="s">
        <v>350</v>
      </c>
      <c r="D575" s="24">
        <v>0</v>
      </c>
      <c r="E575" s="24">
        <v>0</v>
      </c>
      <c r="F575" s="24">
        <v>0</v>
      </c>
      <c r="G575" s="24">
        <v>0</v>
      </c>
      <c r="H575" s="24">
        <v>0</v>
      </c>
      <c r="I575" s="54"/>
    </row>
    <row r="576" spans="1:9">
      <c r="A576" s="28"/>
      <c r="B576" s="19" t="s">
        <v>34</v>
      </c>
      <c r="C576" s="24" t="s">
        <v>466</v>
      </c>
      <c r="D576" s="24">
        <v>0</v>
      </c>
      <c r="E576" s="24">
        <v>0</v>
      </c>
      <c r="F576" s="24">
        <v>6.79</v>
      </c>
      <c r="G576" s="24">
        <v>27</v>
      </c>
      <c r="H576" s="24">
        <v>0</v>
      </c>
      <c r="I576" s="54"/>
    </row>
    <row r="577" spans="1:9">
      <c r="A577" s="28"/>
      <c r="B577" s="19" t="s">
        <v>14</v>
      </c>
      <c r="C577" s="43" t="s">
        <v>170</v>
      </c>
      <c r="D577" s="24">
        <v>0.14000000000000001</v>
      </c>
      <c r="E577" s="24">
        <v>6.46</v>
      </c>
      <c r="F577" s="24">
        <v>0.18</v>
      </c>
      <c r="G577" s="24">
        <v>59.43</v>
      </c>
      <c r="H577" s="24">
        <v>0</v>
      </c>
      <c r="I577" s="54"/>
    </row>
    <row r="578" spans="1:9">
      <c r="A578" s="28"/>
      <c r="B578" s="19" t="s">
        <v>307</v>
      </c>
      <c r="C578" s="43" t="s">
        <v>102</v>
      </c>
      <c r="D578" s="24">
        <v>0.18</v>
      </c>
      <c r="E578" s="24">
        <v>0.16</v>
      </c>
      <c r="F578" s="24">
        <v>0.01</v>
      </c>
      <c r="G578" s="24">
        <v>2.2000000000000002</v>
      </c>
      <c r="H578" s="24">
        <v>0</v>
      </c>
      <c r="I578" s="54"/>
    </row>
    <row r="579" spans="1:9" ht="15">
      <c r="A579" s="8" t="s">
        <v>95</v>
      </c>
      <c r="B579" s="18" t="s">
        <v>471</v>
      </c>
      <c r="C579" s="9" t="s">
        <v>26</v>
      </c>
      <c r="D579" s="9">
        <f>SUM(D580,)</f>
        <v>4.3499999999999996</v>
      </c>
      <c r="E579" s="9">
        <f t="shared" ref="E579:H579" si="147">SUM(E580,)</f>
        <v>4.8</v>
      </c>
      <c r="F579" s="9">
        <f t="shared" si="147"/>
        <v>7.05</v>
      </c>
      <c r="G579" s="9">
        <f t="shared" si="147"/>
        <v>90</v>
      </c>
      <c r="H579" s="9">
        <f t="shared" si="147"/>
        <v>1.95</v>
      </c>
      <c r="I579" s="10" t="s">
        <v>200</v>
      </c>
    </row>
    <row r="580" spans="1:9" ht="13.5" thickBot="1">
      <c r="A580" s="29"/>
      <c r="B580" s="20" t="s">
        <v>28</v>
      </c>
      <c r="C580" s="44" t="s">
        <v>199</v>
      </c>
      <c r="D580" s="25">
        <v>4.3499999999999996</v>
      </c>
      <c r="E580" s="25">
        <v>4.8</v>
      </c>
      <c r="F580" s="25">
        <v>7.05</v>
      </c>
      <c r="G580" s="25">
        <v>90</v>
      </c>
      <c r="H580" s="25">
        <v>1.95</v>
      </c>
      <c r="I580" s="55"/>
    </row>
    <row r="581" spans="1:9">
      <c r="A581" s="103" t="s">
        <v>43</v>
      </c>
      <c r="B581" s="104"/>
      <c r="C581" s="39">
        <v>220</v>
      </c>
      <c r="D581" s="39">
        <f>SUM(D570,D579,)</f>
        <v>9.98</v>
      </c>
      <c r="E581" s="39">
        <f>SUM(E570,E579,)</f>
        <v>12.07</v>
      </c>
      <c r="F581" s="39">
        <f>SUM(F570,F579,)</f>
        <v>47.559999999999995</v>
      </c>
      <c r="G581" s="39">
        <f>SUM(G570,G579,)</f>
        <v>339.65999999999997</v>
      </c>
      <c r="H581" s="39">
        <f>SUM(H570,H579,)</f>
        <v>1.95</v>
      </c>
      <c r="I581" s="12"/>
    </row>
    <row r="582" spans="1:9" ht="16.5" thickBot="1">
      <c r="A582" s="101" t="s">
        <v>114</v>
      </c>
      <c r="B582" s="102"/>
      <c r="C582" s="38">
        <f t="shared" ref="C582:H582" si="148">SUM(C533,C536,C569,C581,)</f>
        <v>1185</v>
      </c>
      <c r="D582" s="38">
        <f t="shared" si="148"/>
        <v>49.635000000000005</v>
      </c>
      <c r="E582" s="38">
        <f t="shared" si="148"/>
        <v>39.36</v>
      </c>
      <c r="F582" s="38">
        <f t="shared" si="148"/>
        <v>139.44300000000001</v>
      </c>
      <c r="G582" s="38">
        <f t="shared" si="148"/>
        <v>1112.4369999999999</v>
      </c>
      <c r="H582" s="38">
        <f t="shared" si="148"/>
        <v>53.367000000000004</v>
      </c>
      <c r="I582" s="13"/>
    </row>
    <row r="584" spans="1:9" s="41" customFormat="1">
      <c r="A584" s="21"/>
      <c r="B584" s="21"/>
      <c r="C584" s="21"/>
      <c r="D584" s="21"/>
      <c r="E584" s="21"/>
      <c r="F584" s="21"/>
      <c r="G584" s="21"/>
      <c r="H584" s="21"/>
      <c r="I584" s="21"/>
    </row>
    <row r="585" spans="1:9" s="41" customFormat="1">
      <c r="A585" s="21"/>
      <c r="B585" s="21"/>
      <c r="C585" s="21"/>
      <c r="D585" s="21"/>
      <c r="E585" s="21"/>
      <c r="F585" s="21"/>
      <c r="G585" s="21"/>
      <c r="H585" s="21"/>
      <c r="I585" s="21"/>
    </row>
    <row r="586" spans="1:9" s="41" customFormat="1">
      <c r="A586" s="21"/>
      <c r="B586" s="21"/>
      <c r="C586" s="21"/>
      <c r="D586" s="21"/>
      <c r="E586" s="21"/>
      <c r="F586" s="21"/>
      <c r="G586" s="21"/>
      <c r="H586" s="21"/>
      <c r="I586" s="21"/>
    </row>
    <row r="587" spans="1:9" s="41" customFormat="1">
      <c r="A587" s="21"/>
      <c r="B587" s="21"/>
      <c r="C587" s="21"/>
      <c r="D587" s="21"/>
      <c r="E587" s="21"/>
      <c r="F587" s="21"/>
      <c r="G587" s="21"/>
      <c r="H587" s="21"/>
      <c r="I587" s="21"/>
    </row>
    <row r="588" spans="1:9" s="41" customFormat="1">
      <c r="A588" s="21"/>
      <c r="B588" s="21"/>
      <c r="C588" s="21"/>
      <c r="D588" s="21"/>
      <c r="E588" s="21"/>
      <c r="F588" s="21"/>
      <c r="G588" s="21"/>
      <c r="H588" s="21"/>
      <c r="I588" s="21"/>
    </row>
    <row r="589" spans="1:9" s="41" customFormat="1">
      <c r="A589" s="21"/>
      <c r="B589" s="21"/>
      <c r="C589" s="21"/>
      <c r="D589" s="21"/>
      <c r="E589" s="21"/>
      <c r="F589" s="21"/>
      <c r="G589" s="21"/>
      <c r="H589" s="21"/>
      <c r="I589" s="21"/>
    </row>
    <row r="590" spans="1:9" s="41" customFormat="1">
      <c r="A590" s="21"/>
      <c r="B590" s="21"/>
      <c r="C590" s="21"/>
      <c r="D590" s="21"/>
      <c r="E590" s="21"/>
      <c r="F590" s="21"/>
      <c r="G590" s="21"/>
      <c r="H590" s="21"/>
      <c r="I590" s="21"/>
    </row>
    <row r="591" spans="1:9" s="41" customFormat="1">
      <c r="A591" s="21"/>
      <c r="B591" s="21"/>
      <c r="C591" s="21"/>
      <c r="D591" s="21"/>
      <c r="E591" s="21"/>
      <c r="F591" s="21"/>
      <c r="G591" s="21"/>
      <c r="H591" s="21"/>
      <c r="I591" s="21"/>
    </row>
    <row r="592" spans="1:9" s="41" customFormat="1">
      <c r="A592" s="21"/>
      <c r="B592" s="21"/>
      <c r="C592" s="21"/>
      <c r="D592" s="21"/>
      <c r="E592" s="21"/>
      <c r="F592" s="21"/>
      <c r="G592" s="21"/>
      <c r="H592" s="21"/>
      <c r="I592" s="21"/>
    </row>
    <row r="593" spans="1:9" s="41" customFormat="1">
      <c r="A593" s="21"/>
      <c r="B593" s="21"/>
      <c r="C593" s="21"/>
      <c r="D593" s="21"/>
      <c r="E593" s="21"/>
      <c r="F593" s="21"/>
      <c r="G593" s="21"/>
      <c r="H593" s="21"/>
      <c r="I593" s="21"/>
    </row>
    <row r="594" spans="1:9" s="41" customFormat="1">
      <c r="A594" s="21"/>
      <c r="B594" s="21"/>
      <c r="C594" s="21"/>
      <c r="D594" s="21"/>
      <c r="E594" s="21"/>
      <c r="F594" s="21"/>
      <c r="G594" s="21"/>
      <c r="H594" s="21"/>
      <c r="I594" s="21"/>
    </row>
    <row r="595" spans="1:9" s="41" customFormat="1">
      <c r="A595" s="21"/>
      <c r="B595" s="21"/>
      <c r="C595" s="21"/>
      <c r="D595" s="21"/>
      <c r="E595" s="21"/>
      <c r="F595" s="21"/>
      <c r="G595" s="21"/>
      <c r="H595" s="21"/>
      <c r="I595" s="21"/>
    </row>
    <row r="596" spans="1:9" s="41" customFormat="1">
      <c r="A596" s="21"/>
      <c r="B596" s="21"/>
      <c r="C596" s="21"/>
      <c r="D596" s="21"/>
      <c r="E596" s="21"/>
      <c r="F596" s="21"/>
      <c r="G596" s="21"/>
      <c r="H596" s="21"/>
      <c r="I596" s="21"/>
    </row>
    <row r="597" spans="1:9" s="41" customFormat="1">
      <c r="A597" s="21"/>
      <c r="B597" s="21"/>
      <c r="C597" s="21"/>
      <c r="D597" s="21"/>
      <c r="E597" s="21"/>
      <c r="F597" s="21"/>
      <c r="G597" s="21"/>
      <c r="H597" s="21"/>
      <c r="I597" s="21"/>
    </row>
    <row r="598" spans="1:9" s="41" customFormat="1">
      <c r="A598" s="21"/>
      <c r="B598" s="21"/>
      <c r="C598" s="21"/>
      <c r="D598" s="21"/>
      <c r="E598" s="21"/>
      <c r="F598" s="21"/>
      <c r="G598" s="21"/>
      <c r="H598" s="21"/>
      <c r="I598" s="21"/>
    </row>
    <row r="599" spans="1:9" s="41" customFormat="1">
      <c r="A599" s="21"/>
      <c r="B599" s="21"/>
      <c r="C599" s="21"/>
      <c r="D599" s="21"/>
      <c r="E599" s="21"/>
      <c r="F599" s="21"/>
      <c r="G599" s="21"/>
      <c r="H599" s="21"/>
      <c r="I599" s="21"/>
    </row>
    <row r="601" spans="1:9" ht="13.5" thickBot="1"/>
    <row r="602" spans="1:9">
      <c r="A602" s="92" t="s">
        <v>2</v>
      </c>
      <c r="B602" s="94" t="s">
        <v>3</v>
      </c>
      <c r="C602" s="96" t="s">
        <v>4</v>
      </c>
      <c r="D602" s="70" t="s">
        <v>1</v>
      </c>
      <c r="E602" s="70"/>
      <c r="F602" s="70"/>
      <c r="G602" s="70" t="s">
        <v>8</v>
      </c>
      <c r="H602" s="99" t="s">
        <v>9</v>
      </c>
      <c r="I602" s="84" t="s">
        <v>10</v>
      </c>
    </row>
    <row r="603" spans="1:9" ht="13.5" thickBot="1">
      <c r="A603" s="93"/>
      <c r="B603" s="95"/>
      <c r="C603" s="97"/>
      <c r="D603" s="37" t="s">
        <v>5</v>
      </c>
      <c r="E603" s="37" t="s">
        <v>6</v>
      </c>
      <c r="F603" s="37" t="s">
        <v>7</v>
      </c>
      <c r="G603" s="98"/>
      <c r="H603" s="100"/>
      <c r="I603" s="85"/>
    </row>
    <row r="604" spans="1:9">
      <c r="A604" s="103" t="s">
        <v>296</v>
      </c>
      <c r="B604" s="105"/>
      <c r="C604" s="105"/>
      <c r="D604" s="105"/>
      <c r="E604" s="105"/>
      <c r="F604" s="105"/>
      <c r="G604" s="105"/>
      <c r="H604" s="105"/>
      <c r="I604" s="106"/>
    </row>
    <row r="605" spans="1:9" ht="15">
      <c r="A605" s="8" t="s">
        <v>12</v>
      </c>
      <c r="B605" s="18" t="s">
        <v>14</v>
      </c>
      <c r="C605" s="9" t="s">
        <v>15</v>
      </c>
      <c r="D605" s="9">
        <f>SUM(D606,)</f>
        <v>0.06</v>
      </c>
      <c r="E605" s="9">
        <f t="shared" ref="E605:H605" si="149">SUM(E606,)</f>
        <v>3.08</v>
      </c>
      <c r="F605" s="9">
        <f t="shared" si="149"/>
        <v>0.08</v>
      </c>
      <c r="G605" s="9">
        <f t="shared" si="149"/>
        <v>28.3</v>
      </c>
      <c r="H605" s="9">
        <f t="shared" si="149"/>
        <v>0</v>
      </c>
      <c r="I605" s="10" t="s">
        <v>13</v>
      </c>
    </row>
    <row r="606" spans="1:9">
      <c r="A606" s="28"/>
      <c r="B606" s="19" t="s">
        <v>14</v>
      </c>
      <c r="C606" s="43" t="s">
        <v>16</v>
      </c>
      <c r="D606" s="24">
        <v>0.06</v>
      </c>
      <c r="E606" s="24">
        <v>3.08</v>
      </c>
      <c r="F606" s="24">
        <v>0.08</v>
      </c>
      <c r="G606" s="24">
        <v>28.3</v>
      </c>
      <c r="H606" s="24">
        <v>0</v>
      </c>
      <c r="I606" s="54"/>
    </row>
    <row r="607" spans="1:9" ht="15">
      <c r="A607" s="8" t="s">
        <v>12</v>
      </c>
      <c r="B607" s="18" t="s">
        <v>18</v>
      </c>
      <c r="C607" s="9" t="s">
        <v>19</v>
      </c>
      <c r="D607" s="9">
        <f>SUM(D608,)</f>
        <v>0</v>
      </c>
      <c r="E607" s="9">
        <f t="shared" ref="E607:H607" si="150">SUM(E608,)</f>
        <v>0</v>
      </c>
      <c r="F607" s="9">
        <f t="shared" si="150"/>
        <v>0</v>
      </c>
      <c r="G607" s="9">
        <f t="shared" si="150"/>
        <v>0</v>
      </c>
      <c r="H607" s="9">
        <f t="shared" si="150"/>
        <v>0</v>
      </c>
      <c r="I607" s="10" t="s">
        <v>17</v>
      </c>
    </row>
    <row r="608" spans="1:9">
      <c r="A608" s="28"/>
      <c r="B608" s="19" t="s">
        <v>388</v>
      </c>
      <c r="C608" s="24" t="s">
        <v>473</v>
      </c>
      <c r="D608" s="24">
        <v>0</v>
      </c>
      <c r="E608" s="24">
        <v>0</v>
      </c>
      <c r="F608" s="24">
        <v>0</v>
      </c>
      <c r="G608" s="24">
        <v>0</v>
      </c>
      <c r="H608" s="24">
        <v>0</v>
      </c>
      <c r="I608" s="54"/>
    </row>
    <row r="609" spans="1:9" ht="15">
      <c r="A609" s="8" t="s">
        <v>12</v>
      </c>
      <c r="B609" s="18" t="s">
        <v>21</v>
      </c>
      <c r="C609" s="9" t="s">
        <v>22</v>
      </c>
      <c r="D609" s="9">
        <f>SUM(D610,)</f>
        <v>1.98</v>
      </c>
      <c r="E609" s="9">
        <f t="shared" ref="E609:H609" si="151">SUM(E610,)</f>
        <v>0.27</v>
      </c>
      <c r="F609" s="9">
        <f t="shared" si="151"/>
        <v>11.4</v>
      </c>
      <c r="G609" s="9">
        <f t="shared" si="151"/>
        <v>59.7</v>
      </c>
      <c r="H609" s="9">
        <f t="shared" si="151"/>
        <v>0</v>
      </c>
      <c r="I609" s="10" t="s">
        <v>20</v>
      </c>
    </row>
    <row r="610" spans="1:9">
      <c r="A610" s="28"/>
      <c r="B610" s="19" t="s">
        <v>469</v>
      </c>
      <c r="C610" s="43" t="s">
        <v>23</v>
      </c>
      <c r="D610" s="24">
        <v>1.98</v>
      </c>
      <c r="E610" s="24">
        <v>0.27</v>
      </c>
      <c r="F610" s="24">
        <v>11.4</v>
      </c>
      <c r="G610" s="24">
        <v>59.7</v>
      </c>
      <c r="H610" s="24">
        <v>0</v>
      </c>
      <c r="I610" s="54"/>
    </row>
    <row r="611" spans="1:9" ht="30">
      <c r="A611" s="8" t="s">
        <v>12</v>
      </c>
      <c r="B611" s="18" t="s">
        <v>295</v>
      </c>
      <c r="C611" s="9" t="s">
        <v>26</v>
      </c>
      <c r="D611" s="9">
        <f>SUM(D612:D618)</f>
        <v>4.74</v>
      </c>
      <c r="E611" s="9">
        <f t="shared" ref="E611:H611" si="152">SUM(E612:E618)</f>
        <v>6.82</v>
      </c>
      <c r="F611" s="9">
        <f t="shared" si="152"/>
        <v>18.024000000000001</v>
      </c>
      <c r="G611" s="9">
        <f t="shared" si="152"/>
        <v>153.31</v>
      </c>
      <c r="H611" s="9">
        <f t="shared" si="152"/>
        <v>1.462</v>
      </c>
      <c r="I611" s="10" t="s">
        <v>294</v>
      </c>
    </row>
    <row r="612" spans="1:9">
      <c r="A612" s="28"/>
      <c r="B612" s="19" t="s">
        <v>14</v>
      </c>
      <c r="C612" s="43" t="s">
        <v>27</v>
      </c>
      <c r="D612" s="24">
        <v>0.06</v>
      </c>
      <c r="E612" s="24">
        <v>2.77</v>
      </c>
      <c r="F612" s="24">
        <v>0.08</v>
      </c>
      <c r="G612" s="24">
        <v>25.47</v>
      </c>
      <c r="H612" s="24">
        <v>0</v>
      </c>
      <c r="I612" s="54"/>
    </row>
    <row r="613" spans="1:9">
      <c r="A613" s="28"/>
      <c r="B613" s="19" t="s">
        <v>28</v>
      </c>
      <c r="C613" s="43" t="s">
        <v>29</v>
      </c>
      <c r="D613" s="24">
        <v>3.26</v>
      </c>
      <c r="E613" s="24">
        <v>3.6</v>
      </c>
      <c r="F613" s="24">
        <v>5.29</v>
      </c>
      <c r="G613" s="24">
        <v>67.5</v>
      </c>
      <c r="H613" s="24">
        <v>1.462</v>
      </c>
      <c r="I613" s="54"/>
    </row>
    <row r="614" spans="1:9">
      <c r="A614" s="28"/>
      <c r="B614" s="19" t="s">
        <v>30</v>
      </c>
      <c r="C614" s="43" t="s">
        <v>31</v>
      </c>
      <c r="D614" s="24">
        <v>0</v>
      </c>
      <c r="E614" s="24">
        <v>0</v>
      </c>
      <c r="F614" s="24">
        <v>0</v>
      </c>
      <c r="G614" s="24">
        <v>0</v>
      </c>
      <c r="H614" s="24">
        <v>0</v>
      </c>
      <c r="I614" s="54"/>
    </row>
    <row r="615" spans="1:9">
      <c r="A615" s="28"/>
      <c r="B615" s="19" t="s">
        <v>32</v>
      </c>
      <c r="C615" s="43" t="s">
        <v>33</v>
      </c>
      <c r="D615" s="24">
        <v>0</v>
      </c>
      <c r="E615" s="24">
        <v>0</v>
      </c>
      <c r="F615" s="24">
        <v>0</v>
      </c>
      <c r="G615" s="24">
        <v>0</v>
      </c>
      <c r="H615" s="24">
        <v>0</v>
      </c>
      <c r="I615" s="54"/>
    </row>
    <row r="616" spans="1:9">
      <c r="A616" s="28"/>
      <c r="B616" s="19" t="s">
        <v>34</v>
      </c>
      <c r="C616" s="51" t="s">
        <v>171</v>
      </c>
      <c r="D616" s="24">
        <v>0</v>
      </c>
      <c r="E616" s="24">
        <v>0</v>
      </c>
      <c r="F616" s="24">
        <v>2.9940000000000002</v>
      </c>
      <c r="G616" s="24">
        <v>11.97</v>
      </c>
      <c r="H616" s="24">
        <v>0</v>
      </c>
      <c r="I616" s="54"/>
    </row>
    <row r="617" spans="1:9">
      <c r="A617" s="28"/>
      <c r="B617" s="19" t="s">
        <v>70</v>
      </c>
      <c r="C617" s="43" t="s">
        <v>284</v>
      </c>
      <c r="D617" s="24">
        <v>0.56000000000000005</v>
      </c>
      <c r="E617" s="24">
        <v>0.2</v>
      </c>
      <c r="F617" s="24">
        <v>4.67</v>
      </c>
      <c r="G617" s="24">
        <v>22.72</v>
      </c>
      <c r="H617" s="24">
        <v>0</v>
      </c>
      <c r="I617" s="54"/>
    </row>
    <row r="618" spans="1:9">
      <c r="A618" s="28"/>
      <c r="B618" s="19" t="s">
        <v>35</v>
      </c>
      <c r="C618" s="43" t="s">
        <v>284</v>
      </c>
      <c r="D618" s="24">
        <v>0.86</v>
      </c>
      <c r="E618" s="24">
        <v>0.25</v>
      </c>
      <c r="F618" s="24">
        <v>4.99</v>
      </c>
      <c r="G618" s="24">
        <v>25.65</v>
      </c>
      <c r="H618" s="24">
        <v>0</v>
      </c>
      <c r="I618" s="54"/>
    </row>
    <row r="619" spans="1:9" ht="15">
      <c r="A619" s="8" t="s">
        <v>12</v>
      </c>
      <c r="B619" s="18" t="s">
        <v>386</v>
      </c>
      <c r="C619" s="9" t="s">
        <v>26</v>
      </c>
      <c r="D619" s="9">
        <f>SUM(D620:D623)</f>
        <v>3.15</v>
      </c>
      <c r="E619" s="9">
        <f t="shared" ref="E619:H619" si="153">SUM(E620:E623)</f>
        <v>3.46</v>
      </c>
      <c r="F619" s="9">
        <f t="shared" si="153"/>
        <v>9.8099999999999987</v>
      </c>
      <c r="G619" s="9">
        <f t="shared" si="153"/>
        <v>83.86</v>
      </c>
      <c r="H619" s="9">
        <f t="shared" si="153"/>
        <v>0.55000000000000004</v>
      </c>
      <c r="I619" s="10" t="s">
        <v>385</v>
      </c>
    </row>
    <row r="620" spans="1:9">
      <c r="A620" s="28"/>
      <c r="B620" s="19" t="s">
        <v>310</v>
      </c>
      <c r="C620" s="43" t="s">
        <v>384</v>
      </c>
      <c r="D620" s="24">
        <v>0</v>
      </c>
      <c r="E620" s="24">
        <v>0</v>
      </c>
      <c r="F620" s="24">
        <v>0</v>
      </c>
      <c r="G620" s="24">
        <v>0</v>
      </c>
      <c r="H620" s="24">
        <v>0</v>
      </c>
      <c r="I620" s="54"/>
    </row>
    <row r="621" spans="1:9">
      <c r="A621" s="28"/>
      <c r="B621" s="19" t="s">
        <v>383</v>
      </c>
      <c r="C621" s="43" t="s">
        <v>382</v>
      </c>
      <c r="D621" s="24">
        <v>0.4</v>
      </c>
      <c r="E621" s="24">
        <v>0.25</v>
      </c>
      <c r="F621" s="24">
        <v>0.17</v>
      </c>
      <c r="G621" s="24">
        <v>4.8099999999999996</v>
      </c>
      <c r="H621" s="24">
        <v>0</v>
      </c>
      <c r="I621" s="54"/>
    </row>
    <row r="622" spans="1:9">
      <c r="A622" s="28"/>
      <c r="B622" s="19" t="s">
        <v>381</v>
      </c>
      <c r="C622" s="43" t="s">
        <v>380</v>
      </c>
      <c r="D622" s="24">
        <v>2.75</v>
      </c>
      <c r="E622" s="24">
        <v>3.21</v>
      </c>
      <c r="F622" s="24">
        <v>4.3099999999999996</v>
      </c>
      <c r="G622" s="24">
        <v>57.75</v>
      </c>
      <c r="H622" s="24">
        <v>0.55000000000000004</v>
      </c>
      <c r="I622" s="54"/>
    </row>
    <row r="623" spans="1:9">
      <c r="A623" s="28"/>
      <c r="B623" s="19" t="s">
        <v>379</v>
      </c>
      <c r="C623" s="24" t="s">
        <v>465</v>
      </c>
      <c r="D623" s="24">
        <v>0</v>
      </c>
      <c r="E623" s="24">
        <v>0</v>
      </c>
      <c r="F623" s="24">
        <v>5.33</v>
      </c>
      <c r="G623" s="24">
        <v>21.3</v>
      </c>
      <c r="H623" s="24">
        <v>0</v>
      </c>
      <c r="I623" s="54"/>
    </row>
    <row r="624" spans="1:9">
      <c r="A624" s="107" t="s">
        <v>43</v>
      </c>
      <c r="B624" s="108"/>
      <c r="C624" s="30">
        <v>350</v>
      </c>
      <c r="D624" s="40">
        <f>SUM(D605,D607,D609,D611,D619,)</f>
        <v>9.93</v>
      </c>
      <c r="E624" s="40">
        <f t="shared" ref="E624:H624" si="154">SUM(E605,E607,E609,E611,E619,)</f>
        <v>13.629999999999999</v>
      </c>
      <c r="F624" s="40">
        <f t="shared" si="154"/>
        <v>39.314</v>
      </c>
      <c r="G624" s="40">
        <f t="shared" si="154"/>
        <v>325.17</v>
      </c>
      <c r="H624" s="40">
        <f t="shared" si="154"/>
        <v>2.012</v>
      </c>
      <c r="I624" s="11"/>
    </row>
    <row r="625" spans="1:9" ht="15">
      <c r="A625" s="8" t="s">
        <v>44</v>
      </c>
      <c r="B625" s="18" t="s">
        <v>468</v>
      </c>
      <c r="C625" s="9" t="s">
        <v>26</v>
      </c>
      <c r="D625" s="9">
        <f>SUM(D626,)</f>
        <v>0.75</v>
      </c>
      <c r="E625" s="9">
        <f t="shared" ref="E625:H625" si="155">SUM(E626,)</f>
        <v>0.15</v>
      </c>
      <c r="F625" s="9">
        <f t="shared" si="155"/>
        <v>15.15</v>
      </c>
      <c r="G625" s="9">
        <f t="shared" si="155"/>
        <v>69</v>
      </c>
      <c r="H625" s="9">
        <f t="shared" si="155"/>
        <v>3</v>
      </c>
      <c r="I625" s="10" t="s">
        <v>45</v>
      </c>
    </row>
    <row r="626" spans="1:9">
      <c r="A626" s="28"/>
      <c r="B626" s="19" t="s">
        <v>46</v>
      </c>
      <c r="C626" s="43" t="s">
        <v>47</v>
      </c>
      <c r="D626" s="24">
        <v>0.75</v>
      </c>
      <c r="E626" s="24">
        <v>0.15</v>
      </c>
      <c r="F626" s="24">
        <v>15.15</v>
      </c>
      <c r="G626" s="24">
        <v>69</v>
      </c>
      <c r="H626" s="24">
        <v>3</v>
      </c>
      <c r="I626" s="54"/>
    </row>
    <row r="627" spans="1:9">
      <c r="A627" s="107" t="s">
        <v>43</v>
      </c>
      <c r="B627" s="108"/>
      <c r="C627" s="40">
        <v>150</v>
      </c>
      <c r="D627" s="40">
        <f>SUM(D625,)</f>
        <v>0.75</v>
      </c>
      <c r="E627" s="40">
        <f t="shared" ref="E627:H627" si="156">SUM(E625,)</f>
        <v>0.15</v>
      </c>
      <c r="F627" s="40">
        <f t="shared" si="156"/>
        <v>15.15</v>
      </c>
      <c r="G627" s="40">
        <f t="shared" si="156"/>
        <v>69</v>
      </c>
      <c r="H627" s="40">
        <f t="shared" si="156"/>
        <v>3</v>
      </c>
      <c r="I627" s="11"/>
    </row>
    <row r="628" spans="1:9" ht="30">
      <c r="A628" s="8" t="s">
        <v>48</v>
      </c>
      <c r="B628" s="18" t="s">
        <v>293</v>
      </c>
      <c r="C628" s="9" t="s">
        <v>22</v>
      </c>
      <c r="D628" s="9">
        <f>SUM(D629:D632)</f>
        <v>1.22</v>
      </c>
      <c r="E628" s="9">
        <f t="shared" ref="E628:H628" si="157">SUM(E629:E632)</f>
        <v>2.11</v>
      </c>
      <c r="F628" s="9">
        <f t="shared" si="157"/>
        <v>5.45</v>
      </c>
      <c r="G628" s="9">
        <f t="shared" si="157"/>
        <v>44.71</v>
      </c>
      <c r="H628" s="9">
        <f t="shared" si="157"/>
        <v>10.8</v>
      </c>
      <c r="I628" s="10" t="s">
        <v>292</v>
      </c>
    </row>
    <row r="629" spans="1:9">
      <c r="A629" s="28"/>
      <c r="B629" s="19" t="s">
        <v>66</v>
      </c>
      <c r="C629" s="43" t="s">
        <v>291</v>
      </c>
      <c r="D629" s="24">
        <v>7.0000000000000007E-2</v>
      </c>
      <c r="E629" s="24">
        <v>0.01</v>
      </c>
      <c r="F629" s="24">
        <v>0.41</v>
      </c>
      <c r="G629" s="24">
        <v>2.0699999999999998</v>
      </c>
      <c r="H629" s="24">
        <v>0</v>
      </c>
      <c r="I629" s="54"/>
    </row>
    <row r="630" spans="1:9">
      <c r="A630" s="28"/>
      <c r="B630" s="19" t="s">
        <v>53</v>
      </c>
      <c r="C630" s="43" t="s">
        <v>54</v>
      </c>
      <c r="D630" s="24">
        <v>0</v>
      </c>
      <c r="E630" s="24">
        <v>2.1</v>
      </c>
      <c r="F630" s="24">
        <v>0</v>
      </c>
      <c r="G630" s="24">
        <v>18.88</v>
      </c>
      <c r="H630" s="24">
        <v>0</v>
      </c>
      <c r="I630" s="54"/>
    </row>
    <row r="631" spans="1:9">
      <c r="A631" s="28"/>
      <c r="B631" s="19" t="s">
        <v>32</v>
      </c>
      <c r="C631" s="43" t="s">
        <v>55</v>
      </c>
      <c r="D631" s="24">
        <v>0</v>
      </c>
      <c r="E631" s="24">
        <v>0</v>
      </c>
      <c r="F631" s="24">
        <v>0</v>
      </c>
      <c r="G631" s="24">
        <v>0</v>
      </c>
      <c r="H631" s="24">
        <v>0</v>
      </c>
      <c r="I631" s="54"/>
    </row>
    <row r="632" spans="1:9">
      <c r="A632" s="28"/>
      <c r="B632" s="19" t="s">
        <v>58</v>
      </c>
      <c r="C632" s="43" t="s">
        <v>290</v>
      </c>
      <c r="D632" s="24">
        <v>1.1499999999999999</v>
      </c>
      <c r="E632" s="24">
        <v>0</v>
      </c>
      <c r="F632" s="24">
        <v>5.04</v>
      </c>
      <c r="G632" s="24">
        <v>23.76</v>
      </c>
      <c r="H632" s="24">
        <v>10.8</v>
      </c>
      <c r="I632" s="54"/>
    </row>
    <row r="633" spans="1:9" ht="15">
      <c r="A633" s="8" t="s">
        <v>48</v>
      </c>
      <c r="B633" s="18" t="s">
        <v>289</v>
      </c>
      <c r="C633" s="9" t="s">
        <v>26</v>
      </c>
      <c r="D633" s="9">
        <f>SUM(D634:D639)</f>
        <v>4.32</v>
      </c>
      <c r="E633" s="9">
        <f t="shared" ref="E633:H633" si="158">SUM(E634:E639)</f>
        <v>0.45999999999999996</v>
      </c>
      <c r="F633" s="9">
        <f t="shared" si="158"/>
        <v>13.51</v>
      </c>
      <c r="G633" s="9">
        <f t="shared" si="158"/>
        <v>75.75</v>
      </c>
      <c r="H633" s="9">
        <f t="shared" si="158"/>
        <v>4.68</v>
      </c>
      <c r="I633" s="10" t="s">
        <v>288</v>
      </c>
    </row>
    <row r="634" spans="1:9">
      <c r="A634" s="28"/>
      <c r="B634" s="19" t="s">
        <v>62</v>
      </c>
      <c r="C634" s="43" t="s">
        <v>287</v>
      </c>
      <c r="D634" s="24">
        <v>0.42</v>
      </c>
      <c r="E634" s="24">
        <v>0.08</v>
      </c>
      <c r="F634" s="24">
        <v>3.42</v>
      </c>
      <c r="G634" s="24">
        <v>16.170000000000002</v>
      </c>
      <c r="H634" s="24">
        <v>4.2</v>
      </c>
      <c r="I634" s="54"/>
    </row>
    <row r="635" spans="1:9">
      <c r="A635" s="28"/>
      <c r="B635" s="19" t="s">
        <v>64</v>
      </c>
      <c r="C635" s="43" t="s">
        <v>65</v>
      </c>
      <c r="D635" s="24">
        <v>0.12</v>
      </c>
      <c r="E635" s="24">
        <v>0.01</v>
      </c>
      <c r="F635" s="24">
        <v>0.66</v>
      </c>
      <c r="G635" s="24">
        <v>3.36</v>
      </c>
      <c r="H635" s="24">
        <v>0.48</v>
      </c>
      <c r="I635" s="54"/>
    </row>
    <row r="636" spans="1:9">
      <c r="A636" s="28"/>
      <c r="B636" s="19" t="s">
        <v>66</v>
      </c>
      <c r="C636" s="43" t="s">
        <v>67</v>
      </c>
      <c r="D636" s="24">
        <v>0.09</v>
      </c>
      <c r="E636" s="24">
        <v>0.01</v>
      </c>
      <c r="F636" s="24">
        <v>0.52</v>
      </c>
      <c r="G636" s="24">
        <v>2.58</v>
      </c>
      <c r="H636" s="24">
        <v>0</v>
      </c>
      <c r="I636" s="54"/>
    </row>
    <row r="637" spans="1:9">
      <c r="A637" s="28"/>
      <c r="B637" s="19" t="s">
        <v>30</v>
      </c>
      <c r="C637" s="43" t="s">
        <v>68</v>
      </c>
      <c r="D637" s="24">
        <v>0</v>
      </c>
      <c r="E637" s="24">
        <v>0</v>
      </c>
      <c r="F637" s="24">
        <v>0</v>
      </c>
      <c r="G637" s="24">
        <v>0</v>
      </c>
      <c r="H637" s="24">
        <v>0</v>
      </c>
      <c r="I637" s="54"/>
    </row>
    <row r="638" spans="1:9">
      <c r="A638" s="28"/>
      <c r="B638" s="19" t="s">
        <v>32</v>
      </c>
      <c r="C638" s="43" t="s">
        <v>151</v>
      </c>
      <c r="D638" s="24">
        <v>0</v>
      </c>
      <c r="E638" s="24">
        <v>0</v>
      </c>
      <c r="F638" s="24">
        <v>0</v>
      </c>
      <c r="G638" s="24">
        <v>0</v>
      </c>
      <c r="H638" s="24">
        <v>0</v>
      </c>
      <c r="I638" s="54"/>
    </row>
    <row r="639" spans="1:9">
      <c r="A639" s="28"/>
      <c r="B639" s="19" t="s">
        <v>286</v>
      </c>
      <c r="C639" s="43" t="s">
        <v>31</v>
      </c>
      <c r="D639" s="24">
        <v>3.69</v>
      </c>
      <c r="E639" s="24">
        <v>0.36</v>
      </c>
      <c r="F639" s="24">
        <v>8.91</v>
      </c>
      <c r="G639" s="24">
        <v>53.64</v>
      </c>
      <c r="H639" s="24">
        <v>0</v>
      </c>
      <c r="I639" s="54"/>
    </row>
    <row r="640" spans="1:9" ht="15">
      <c r="A640" s="8" t="s">
        <v>48</v>
      </c>
      <c r="B640" s="18" t="s">
        <v>354</v>
      </c>
      <c r="C640" s="9" t="s">
        <v>76</v>
      </c>
      <c r="D640" s="9">
        <f>SUM(D641:D648)</f>
        <v>9.4479999999999986</v>
      </c>
      <c r="E640" s="9">
        <f t="shared" ref="E640:H640" si="159">SUM(E641:E648)</f>
        <v>8.2360000000000007</v>
      </c>
      <c r="F640" s="9">
        <f t="shared" si="159"/>
        <v>16.183</v>
      </c>
      <c r="G640" s="9">
        <f t="shared" si="159"/>
        <v>177.39000000000001</v>
      </c>
      <c r="H640" s="9">
        <f t="shared" si="159"/>
        <v>17.221999999999998</v>
      </c>
      <c r="I640" s="10" t="s">
        <v>353</v>
      </c>
    </row>
    <row r="641" spans="1:9">
      <c r="A641" s="28"/>
      <c r="B641" s="19" t="s">
        <v>62</v>
      </c>
      <c r="C641" s="24" t="s">
        <v>364</v>
      </c>
      <c r="D641" s="24">
        <v>1.35</v>
      </c>
      <c r="E641" s="24">
        <v>0.27</v>
      </c>
      <c r="F641" s="24">
        <v>11</v>
      </c>
      <c r="G641" s="24">
        <v>51.95</v>
      </c>
      <c r="H641" s="24">
        <v>13.494</v>
      </c>
      <c r="I641" s="54"/>
    </row>
    <row r="642" spans="1:9">
      <c r="A642" s="28"/>
      <c r="B642" s="19" t="s">
        <v>51</v>
      </c>
      <c r="C642" s="43" t="s">
        <v>363</v>
      </c>
      <c r="D642" s="24">
        <v>0.22</v>
      </c>
      <c r="E642" s="24">
        <v>0.03</v>
      </c>
      <c r="F642" s="24">
        <v>1.31</v>
      </c>
      <c r="G642" s="24">
        <v>6.56</v>
      </c>
      <c r="H642" s="24">
        <v>1.6</v>
      </c>
      <c r="I642" s="54"/>
    </row>
    <row r="643" spans="1:9">
      <c r="A643" s="28"/>
      <c r="B643" s="19" t="s">
        <v>362</v>
      </c>
      <c r="C643" s="24" t="s">
        <v>361</v>
      </c>
      <c r="D643" s="24">
        <v>7.0979999999999999</v>
      </c>
      <c r="E643" s="24">
        <v>7.1760000000000002</v>
      </c>
      <c r="F643" s="24">
        <v>0.27300000000000002</v>
      </c>
      <c r="G643" s="24">
        <v>93.99</v>
      </c>
      <c r="H643" s="24">
        <v>0.70199999999999996</v>
      </c>
      <c r="I643" s="54"/>
    </row>
    <row r="644" spans="1:9">
      <c r="A644" s="28"/>
      <c r="B644" s="19" t="s">
        <v>64</v>
      </c>
      <c r="C644" s="43" t="s">
        <v>360</v>
      </c>
      <c r="D644" s="24">
        <v>0.36</v>
      </c>
      <c r="E644" s="24">
        <v>0.03</v>
      </c>
      <c r="F644" s="24">
        <v>1.92</v>
      </c>
      <c r="G644" s="24">
        <v>9.74</v>
      </c>
      <c r="H644" s="24">
        <v>1.391</v>
      </c>
      <c r="I644" s="54"/>
    </row>
    <row r="645" spans="1:9">
      <c r="A645" s="28"/>
      <c r="B645" s="19" t="s">
        <v>310</v>
      </c>
      <c r="C645" s="43" t="s">
        <v>359</v>
      </c>
      <c r="D645" s="24">
        <v>0</v>
      </c>
      <c r="E645" s="24">
        <v>0</v>
      </c>
      <c r="F645" s="24">
        <v>0</v>
      </c>
      <c r="G645" s="24">
        <v>0</v>
      </c>
      <c r="H645" s="24">
        <v>0</v>
      </c>
      <c r="I645" s="54"/>
    </row>
    <row r="646" spans="1:9">
      <c r="A646" s="28"/>
      <c r="B646" s="19" t="s">
        <v>308</v>
      </c>
      <c r="C646" s="43" t="s">
        <v>358</v>
      </c>
      <c r="D646" s="24">
        <v>0.23</v>
      </c>
      <c r="E646" s="24">
        <v>0.03</v>
      </c>
      <c r="F646" s="24">
        <v>1.41</v>
      </c>
      <c r="G646" s="24">
        <v>6.87</v>
      </c>
      <c r="H646" s="24">
        <v>0</v>
      </c>
      <c r="I646" s="54"/>
    </row>
    <row r="647" spans="1:9">
      <c r="A647" s="28"/>
      <c r="B647" s="19" t="s">
        <v>331</v>
      </c>
      <c r="C647" s="43" t="s">
        <v>357</v>
      </c>
      <c r="D647" s="24">
        <v>0</v>
      </c>
      <c r="E647" s="24">
        <v>0</v>
      </c>
      <c r="F647" s="24">
        <v>0</v>
      </c>
      <c r="G647" s="24">
        <v>0</v>
      </c>
      <c r="H647" s="24">
        <v>0</v>
      </c>
      <c r="I647" s="54"/>
    </row>
    <row r="648" spans="1:9">
      <c r="A648" s="28"/>
      <c r="B648" s="19" t="s">
        <v>356</v>
      </c>
      <c r="C648" s="43" t="s">
        <v>355</v>
      </c>
      <c r="D648" s="24">
        <v>0.19</v>
      </c>
      <c r="E648" s="24">
        <v>0.7</v>
      </c>
      <c r="F648" s="24">
        <v>0.27</v>
      </c>
      <c r="G648" s="24">
        <v>8.2799999999999994</v>
      </c>
      <c r="H648" s="24">
        <v>3.5000000000000003E-2</v>
      </c>
      <c r="I648" s="54"/>
    </row>
    <row r="649" spans="1:9" ht="15">
      <c r="A649" s="8" t="s">
        <v>48</v>
      </c>
      <c r="B649" s="18" t="s">
        <v>205</v>
      </c>
      <c r="C649" s="9" t="s">
        <v>26</v>
      </c>
      <c r="D649" s="9">
        <f>SUM(D650:D652)</f>
        <v>5.1999999999999998E-2</v>
      </c>
      <c r="E649" s="9">
        <f t="shared" ref="E649:H649" si="160">SUM(E650:E652)</f>
        <v>5.1999999999999998E-2</v>
      </c>
      <c r="F649" s="9">
        <f t="shared" si="160"/>
        <v>7.1680000000000001</v>
      </c>
      <c r="G649" s="9">
        <f t="shared" si="160"/>
        <v>29.840000000000003</v>
      </c>
      <c r="H649" s="9">
        <f t="shared" si="160"/>
        <v>21.65</v>
      </c>
      <c r="I649" s="10" t="s">
        <v>204</v>
      </c>
    </row>
    <row r="650" spans="1:9">
      <c r="A650" s="28"/>
      <c r="B650" s="19" t="s">
        <v>30</v>
      </c>
      <c r="C650" s="43" t="s">
        <v>68</v>
      </c>
      <c r="D650" s="24">
        <v>0</v>
      </c>
      <c r="E650" s="24">
        <v>0</v>
      </c>
      <c r="F650" s="24">
        <v>0</v>
      </c>
      <c r="G650" s="24">
        <v>0</v>
      </c>
      <c r="H650" s="24">
        <v>0</v>
      </c>
      <c r="I650" s="54"/>
    </row>
    <row r="651" spans="1:9">
      <c r="A651" s="28"/>
      <c r="B651" s="19" t="s">
        <v>34</v>
      </c>
      <c r="C651" s="51" t="s">
        <v>71</v>
      </c>
      <c r="D651" s="24">
        <v>0</v>
      </c>
      <c r="E651" s="24">
        <v>0</v>
      </c>
      <c r="F651" s="24">
        <v>5.9880000000000004</v>
      </c>
      <c r="G651" s="24">
        <v>23.94</v>
      </c>
      <c r="H651" s="24">
        <v>0</v>
      </c>
      <c r="I651" s="54"/>
    </row>
    <row r="652" spans="1:9">
      <c r="A652" s="28"/>
      <c r="B652" s="19" t="s">
        <v>321</v>
      </c>
      <c r="C652" s="24" t="s">
        <v>322</v>
      </c>
      <c r="D652" s="24">
        <v>5.1999999999999998E-2</v>
      </c>
      <c r="E652" s="24">
        <v>5.1999999999999998E-2</v>
      </c>
      <c r="F652" s="24">
        <v>1.18</v>
      </c>
      <c r="G652" s="24">
        <v>5.9</v>
      </c>
      <c r="H652" s="24">
        <v>21.65</v>
      </c>
      <c r="I652" s="54"/>
    </row>
    <row r="653" spans="1:9" ht="15">
      <c r="A653" s="8" t="s">
        <v>48</v>
      </c>
      <c r="B653" s="18" t="s">
        <v>93</v>
      </c>
      <c r="C653" s="9" t="s">
        <v>22</v>
      </c>
      <c r="D653" s="9">
        <f>SUM(D654,)</f>
        <v>1.08</v>
      </c>
      <c r="E653" s="9">
        <f t="shared" ref="E653:H653" si="161">SUM(E654,)</f>
        <v>0.27</v>
      </c>
      <c r="F653" s="9">
        <f t="shared" si="161"/>
        <v>9.36</v>
      </c>
      <c r="G653" s="9">
        <f t="shared" si="161"/>
        <v>44.55</v>
      </c>
      <c r="H653" s="9">
        <f t="shared" si="161"/>
        <v>0</v>
      </c>
      <c r="I653" s="10" t="s">
        <v>92</v>
      </c>
    </row>
    <row r="654" spans="1:9">
      <c r="A654" s="28"/>
      <c r="B654" s="19" t="s">
        <v>94</v>
      </c>
      <c r="C654" s="43" t="s">
        <v>23</v>
      </c>
      <c r="D654" s="24">
        <v>1.08</v>
      </c>
      <c r="E654" s="24">
        <v>0.27</v>
      </c>
      <c r="F654" s="24">
        <v>9.36</v>
      </c>
      <c r="G654" s="24">
        <v>44.55</v>
      </c>
      <c r="H654" s="24">
        <v>0</v>
      </c>
      <c r="I654" s="54"/>
    </row>
    <row r="655" spans="1:9">
      <c r="A655" s="107" t="s">
        <v>43</v>
      </c>
      <c r="B655" s="108"/>
      <c r="C655" s="40">
        <v>520</v>
      </c>
      <c r="D655" s="40">
        <f>SUM(D628,D633,D640,D649,D653,)</f>
        <v>16.119999999999997</v>
      </c>
      <c r="E655" s="40">
        <f t="shared" ref="E655:H655" si="162">SUM(E628,E633,E640,E649,E653,)</f>
        <v>11.128</v>
      </c>
      <c r="F655" s="40">
        <f t="shared" si="162"/>
        <v>51.670999999999999</v>
      </c>
      <c r="G655" s="40">
        <f t="shared" si="162"/>
        <v>372.24000000000007</v>
      </c>
      <c r="H655" s="40">
        <f t="shared" si="162"/>
        <v>54.351999999999997</v>
      </c>
      <c r="I655" s="11"/>
    </row>
    <row r="656" spans="1:9" ht="30">
      <c r="A656" s="8" t="s">
        <v>95</v>
      </c>
      <c r="B656" s="18" t="s">
        <v>429</v>
      </c>
      <c r="C656" s="9" t="s">
        <v>22</v>
      </c>
      <c r="D656" s="9">
        <f>SUM(D657:D661)</f>
        <v>0.46</v>
      </c>
      <c r="E656" s="9">
        <f>SUM(E657:E661)</f>
        <v>1.8800000000000001</v>
      </c>
      <c r="F656" s="9">
        <f>SUM(F657:F661)</f>
        <v>2.73</v>
      </c>
      <c r="G656" s="9">
        <f>SUM(G657:G661)</f>
        <v>29.77</v>
      </c>
      <c r="H656" s="9">
        <f>SUM(H657:H661)</f>
        <v>2.835</v>
      </c>
      <c r="I656" s="10" t="s">
        <v>276</v>
      </c>
    </row>
    <row r="657" spans="1:9">
      <c r="A657" s="28"/>
      <c r="B657" s="19" t="s">
        <v>62</v>
      </c>
      <c r="C657" s="43" t="s">
        <v>428</v>
      </c>
      <c r="D657" s="24">
        <v>0.15</v>
      </c>
      <c r="E657" s="24">
        <v>0.03</v>
      </c>
      <c r="F657" s="24">
        <v>1.22</v>
      </c>
      <c r="G657" s="24">
        <v>5.78</v>
      </c>
      <c r="H657" s="24">
        <v>1.5</v>
      </c>
      <c r="I657" s="54"/>
    </row>
    <row r="658" spans="1:9">
      <c r="A658" s="28"/>
      <c r="B658" s="19" t="s">
        <v>427</v>
      </c>
      <c r="C658" s="43" t="s">
        <v>426</v>
      </c>
      <c r="D658" s="24">
        <v>0.16</v>
      </c>
      <c r="E658" s="24">
        <v>0.03</v>
      </c>
      <c r="F658" s="24">
        <v>0.84</v>
      </c>
      <c r="G658" s="24">
        <v>4.3499999999999996</v>
      </c>
      <c r="H658" s="24">
        <v>0.36</v>
      </c>
      <c r="I658" s="54"/>
    </row>
    <row r="659" spans="1:9">
      <c r="A659" s="28"/>
      <c r="B659" s="19" t="s">
        <v>84</v>
      </c>
      <c r="C659" s="43" t="s">
        <v>425</v>
      </c>
      <c r="D659" s="24">
        <v>0.1</v>
      </c>
      <c r="E659" s="24">
        <v>0.01</v>
      </c>
      <c r="F659" s="24">
        <v>0.52</v>
      </c>
      <c r="G659" s="24">
        <v>2.62</v>
      </c>
      <c r="H659" s="24">
        <v>0.375</v>
      </c>
      <c r="I659" s="54"/>
    </row>
    <row r="660" spans="1:9">
      <c r="A660" s="28"/>
      <c r="B660" s="19" t="s">
        <v>53</v>
      </c>
      <c r="C660" s="43" t="s">
        <v>123</v>
      </c>
      <c r="D660" s="24">
        <v>0</v>
      </c>
      <c r="E660" s="24">
        <v>1.8</v>
      </c>
      <c r="F660" s="24">
        <v>0</v>
      </c>
      <c r="G660" s="24">
        <v>16.18</v>
      </c>
      <c r="H660" s="24">
        <v>0</v>
      </c>
      <c r="I660" s="54"/>
    </row>
    <row r="661" spans="1:9">
      <c r="A661" s="28"/>
      <c r="B661" s="19" t="s">
        <v>56</v>
      </c>
      <c r="C661" s="43" t="s">
        <v>184</v>
      </c>
      <c r="D661" s="24">
        <v>0.05</v>
      </c>
      <c r="E661" s="24">
        <v>0.01</v>
      </c>
      <c r="F661" s="24">
        <v>0.15</v>
      </c>
      <c r="G661" s="24">
        <v>0.84</v>
      </c>
      <c r="H661" s="24">
        <v>0.6</v>
      </c>
      <c r="I661" s="54"/>
    </row>
    <row r="662" spans="1:9" ht="15">
      <c r="A662" s="8" t="s">
        <v>95</v>
      </c>
      <c r="B662" s="18" t="s">
        <v>110</v>
      </c>
      <c r="C662" s="9" t="s">
        <v>26</v>
      </c>
      <c r="D662" s="9">
        <f>SUM(D663:D665)</f>
        <v>0.09</v>
      </c>
      <c r="E662" s="9">
        <f t="shared" ref="E662:H662" si="163">SUM(E663:E665)</f>
        <v>0.02</v>
      </c>
      <c r="F662" s="9">
        <f t="shared" si="163"/>
        <v>6.76</v>
      </c>
      <c r="G662" s="9">
        <f t="shared" si="163"/>
        <v>27.529999999999998</v>
      </c>
      <c r="H662" s="9">
        <f t="shared" si="163"/>
        <v>4.4999999999999998E-2</v>
      </c>
      <c r="I662" s="10" t="s">
        <v>109</v>
      </c>
    </row>
    <row r="663" spans="1:9">
      <c r="A663" s="28"/>
      <c r="B663" s="19" t="s">
        <v>111</v>
      </c>
      <c r="C663" s="43" t="s">
        <v>112</v>
      </c>
      <c r="D663" s="24">
        <v>0.09</v>
      </c>
      <c r="E663" s="24">
        <v>0.02</v>
      </c>
      <c r="F663" s="24">
        <v>0.02</v>
      </c>
      <c r="G663" s="24">
        <v>0.63</v>
      </c>
      <c r="H663" s="24">
        <v>4.4999999999999998E-2</v>
      </c>
      <c r="I663" s="54"/>
    </row>
    <row r="664" spans="1:9">
      <c r="A664" s="28"/>
      <c r="B664" s="19" t="s">
        <v>30</v>
      </c>
      <c r="C664" s="43" t="s">
        <v>113</v>
      </c>
      <c r="D664" s="24">
        <v>0</v>
      </c>
      <c r="E664" s="24">
        <v>0</v>
      </c>
      <c r="F664" s="24">
        <v>0</v>
      </c>
      <c r="G664" s="24">
        <v>0</v>
      </c>
      <c r="H664" s="24">
        <v>0</v>
      </c>
      <c r="I664" s="54"/>
    </row>
    <row r="665" spans="1:9">
      <c r="A665" s="28"/>
      <c r="B665" s="19" t="s">
        <v>34</v>
      </c>
      <c r="C665" s="24" t="s">
        <v>464</v>
      </c>
      <c r="D665" s="24">
        <v>0</v>
      </c>
      <c r="E665" s="24">
        <v>0</v>
      </c>
      <c r="F665" s="24">
        <v>6.74</v>
      </c>
      <c r="G665" s="24">
        <v>26.9</v>
      </c>
      <c r="H665" s="24">
        <v>0</v>
      </c>
      <c r="I665" s="54"/>
    </row>
    <row r="666" spans="1:9" ht="15">
      <c r="A666" s="8" t="s">
        <v>95</v>
      </c>
      <c r="B666" s="18" t="s">
        <v>21</v>
      </c>
      <c r="C666" s="9" t="s">
        <v>22</v>
      </c>
      <c r="D666" s="9">
        <f>SUM(D667,)</f>
        <v>1.98</v>
      </c>
      <c r="E666" s="9">
        <f t="shared" ref="E666:H666" si="164">SUM(E667,)</f>
        <v>0.27</v>
      </c>
      <c r="F666" s="9">
        <f t="shared" si="164"/>
        <v>11.4</v>
      </c>
      <c r="G666" s="9">
        <f t="shared" si="164"/>
        <v>59.7</v>
      </c>
      <c r="H666" s="9">
        <f t="shared" si="164"/>
        <v>0</v>
      </c>
      <c r="I666" s="10" t="s">
        <v>20</v>
      </c>
    </row>
    <row r="667" spans="1:9" ht="13.5" thickBot="1">
      <c r="A667" s="29"/>
      <c r="B667" s="20" t="s">
        <v>469</v>
      </c>
      <c r="C667" s="44" t="s">
        <v>23</v>
      </c>
      <c r="D667" s="25">
        <v>1.98</v>
      </c>
      <c r="E667" s="25">
        <v>0.27</v>
      </c>
      <c r="F667" s="25">
        <v>11.4</v>
      </c>
      <c r="G667" s="25">
        <v>59.7</v>
      </c>
      <c r="H667" s="25">
        <v>0</v>
      </c>
      <c r="I667" s="55"/>
    </row>
    <row r="668" spans="1:9">
      <c r="A668" s="86" t="s">
        <v>43</v>
      </c>
      <c r="B668" s="91"/>
      <c r="C668" s="39">
        <v>210</v>
      </c>
      <c r="D668" s="39">
        <f>SUM(D656,D662,D666,)</f>
        <v>2.5300000000000002</v>
      </c>
      <c r="E668" s="39">
        <f t="shared" ref="E668:H668" si="165">SUM(E656,E662,E666,)</f>
        <v>2.17</v>
      </c>
      <c r="F668" s="39">
        <f t="shared" si="165"/>
        <v>20.89</v>
      </c>
      <c r="G668" s="39">
        <f t="shared" si="165"/>
        <v>117</v>
      </c>
      <c r="H668" s="39">
        <f t="shared" si="165"/>
        <v>2.88</v>
      </c>
      <c r="I668" s="12"/>
    </row>
    <row r="669" spans="1:9" ht="16.5" thickBot="1">
      <c r="A669" s="82" t="s">
        <v>114</v>
      </c>
      <c r="B669" s="83"/>
      <c r="C669" s="38">
        <f t="shared" ref="C669:H669" si="166">SUM(C624,C627,C655,C668,)</f>
        <v>1230</v>
      </c>
      <c r="D669" s="38">
        <f t="shared" si="166"/>
        <v>29.33</v>
      </c>
      <c r="E669" s="38">
        <f t="shared" si="166"/>
        <v>27.078000000000003</v>
      </c>
      <c r="F669" s="38">
        <f t="shared" si="166"/>
        <v>127.02499999999999</v>
      </c>
      <c r="G669" s="38">
        <f t="shared" si="166"/>
        <v>883.41000000000008</v>
      </c>
      <c r="H669" s="38">
        <f t="shared" si="166"/>
        <v>62.244</v>
      </c>
      <c r="I669" s="13"/>
    </row>
    <row r="671" spans="1:9" s="41" customFormat="1">
      <c r="A671" s="21"/>
      <c r="B671" s="21"/>
      <c r="C671" s="21"/>
      <c r="D671" s="21"/>
      <c r="E671" s="21"/>
      <c r="F671" s="21"/>
      <c r="G671" s="21"/>
      <c r="H671" s="21"/>
      <c r="I671" s="21"/>
    </row>
    <row r="672" spans="1:9" s="41" customFormat="1">
      <c r="A672" s="21"/>
      <c r="B672" s="21"/>
      <c r="C672" s="21"/>
      <c r="D672" s="21"/>
      <c r="E672" s="21"/>
      <c r="F672" s="21"/>
      <c r="G672" s="21"/>
      <c r="H672" s="21"/>
      <c r="I672" s="21"/>
    </row>
    <row r="673" spans="1:9" s="41" customFormat="1">
      <c r="A673" s="21"/>
      <c r="B673" s="21"/>
      <c r="C673" s="21"/>
      <c r="D673" s="21"/>
      <c r="E673" s="21"/>
      <c r="F673" s="21"/>
      <c r="G673" s="21"/>
      <c r="H673" s="21"/>
      <c r="I673" s="21"/>
    </row>
    <row r="674" spans="1:9" s="41" customFormat="1">
      <c r="A674" s="21"/>
      <c r="B674" s="21"/>
      <c r="C674" s="21"/>
      <c r="D674" s="21"/>
      <c r="E674" s="21"/>
      <c r="F674" s="21"/>
      <c r="G674" s="21"/>
      <c r="H674" s="21"/>
      <c r="I674" s="21"/>
    </row>
    <row r="675" spans="1:9" s="41" customFormat="1">
      <c r="A675" s="21"/>
      <c r="B675" s="21"/>
      <c r="C675" s="21"/>
      <c r="D675" s="21"/>
      <c r="E675" s="21"/>
      <c r="F675" s="21"/>
      <c r="G675" s="21"/>
      <c r="H675" s="21"/>
      <c r="I675" s="21"/>
    </row>
    <row r="676" spans="1:9" s="41" customFormat="1">
      <c r="A676" s="21"/>
      <c r="B676" s="21"/>
      <c r="C676" s="21"/>
      <c r="D676" s="21"/>
      <c r="E676" s="21"/>
      <c r="F676" s="21"/>
      <c r="G676" s="21"/>
      <c r="H676" s="21"/>
      <c r="I676" s="21"/>
    </row>
    <row r="677" spans="1:9" s="41" customFormat="1">
      <c r="A677" s="21"/>
      <c r="B677" s="21"/>
      <c r="C677" s="21"/>
      <c r="D677" s="21"/>
      <c r="E677" s="21"/>
      <c r="F677" s="21"/>
      <c r="G677" s="21"/>
      <c r="H677" s="21"/>
      <c r="I677" s="21"/>
    </row>
    <row r="678" spans="1:9" s="41" customFormat="1">
      <c r="A678" s="21"/>
      <c r="B678" s="21"/>
      <c r="C678" s="21"/>
      <c r="D678" s="21"/>
      <c r="E678" s="21"/>
      <c r="F678" s="21"/>
      <c r="G678" s="21"/>
      <c r="H678" s="21"/>
      <c r="I678" s="21"/>
    </row>
    <row r="679" spans="1:9" s="41" customFormat="1">
      <c r="A679" s="21"/>
      <c r="B679" s="21"/>
      <c r="C679" s="21"/>
      <c r="D679" s="21"/>
      <c r="E679" s="21"/>
      <c r="F679" s="21"/>
      <c r="G679" s="21"/>
      <c r="H679" s="21"/>
      <c r="I679" s="21"/>
    </row>
    <row r="680" spans="1:9" s="41" customFormat="1">
      <c r="A680" s="21"/>
      <c r="B680" s="21"/>
      <c r="C680" s="21"/>
      <c r="D680" s="21"/>
      <c r="E680" s="21"/>
      <c r="F680" s="21"/>
      <c r="G680" s="21"/>
      <c r="H680" s="21"/>
      <c r="I680" s="21"/>
    </row>
    <row r="681" spans="1:9" s="41" customFormat="1">
      <c r="A681" s="21"/>
      <c r="B681" s="21"/>
      <c r="C681" s="21"/>
      <c r="D681" s="21"/>
      <c r="E681" s="21"/>
      <c r="F681" s="21"/>
      <c r="G681" s="21"/>
      <c r="H681" s="21"/>
      <c r="I681" s="21"/>
    </row>
    <row r="682" spans="1:9" s="41" customFormat="1">
      <c r="A682" s="21"/>
      <c r="B682" s="21"/>
      <c r="C682" s="21"/>
      <c r="D682" s="21"/>
      <c r="E682" s="21"/>
      <c r="F682" s="21"/>
      <c r="G682" s="21"/>
      <c r="H682" s="21"/>
      <c r="I682" s="21"/>
    </row>
    <row r="683" spans="1:9" s="41" customFormat="1">
      <c r="A683" s="21"/>
      <c r="B683" s="21"/>
      <c r="C683" s="21"/>
      <c r="D683" s="21"/>
      <c r="E683" s="21"/>
      <c r="F683" s="21"/>
      <c r="G683" s="21"/>
      <c r="H683" s="21"/>
      <c r="I683" s="21"/>
    </row>
    <row r="684" spans="1:9" s="41" customFormat="1">
      <c r="A684" s="21"/>
      <c r="B684" s="21"/>
      <c r="C684" s="21"/>
      <c r="D684" s="21"/>
      <c r="E684" s="21"/>
      <c r="F684" s="21"/>
      <c r="G684" s="21"/>
      <c r="H684" s="21"/>
      <c r="I684" s="21"/>
    </row>
    <row r="685" spans="1:9" s="41" customFormat="1">
      <c r="A685" s="21"/>
      <c r="B685" s="21"/>
      <c r="C685" s="21"/>
      <c r="D685" s="21"/>
      <c r="E685" s="21"/>
      <c r="F685" s="21"/>
      <c r="G685" s="21"/>
      <c r="H685" s="21"/>
      <c r="I685" s="21"/>
    </row>
    <row r="686" spans="1:9" ht="13.5" thickBot="1"/>
    <row r="687" spans="1:9">
      <c r="A687" s="92" t="s">
        <v>2</v>
      </c>
      <c r="B687" s="94" t="s">
        <v>3</v>
      </c>
      <c r="C687" s="96" t="s">
        <v>4</v>
      </c>
      <c r="D687" s="70" t="s">
        <v>1</v>
      </c>
      <c r="E687" s="70"/>
      <c r="F687" s="70"/>
      <c r="G687" s="70" t="s">
        <v>8</v>
      </c>
      <c r="H687" s="99" t="s">
        <v>9</v>
      </c>
      <c r="I687" s="84" t="s">
        <v>10</v>
      </c>
    </row>
    <row r="688" spans="1:9" ht="13.5" thickBot="1">
      <c r="A688" s="93"/>
      <c r="B688" s="95"/>
      <c r="C688" s="97"/>
      <c r="D688" s="37" t="s">
        <v>5</v>
      </c>
      <c r="E688" s="37" t="s">
        <v>6</v>
      </c>
      <c r="F688" s="37" t="s">
        <v>7</v>
      </c>
      <c r="G688" s="98"/>
      <c r="H688" s="100"/>
      <c r="I688" s="85"/>
    </row>
    <row r="689" spans="1:9">
      <c r="A689" s="86" t="s">
        <v>300</v>
      </c>
      <c r="B689" s="87"/>
      <c r="C689" s="87"/>
      <c r="D689" s="87"/>
      <c r="E689" s="87"/>
      <c r="F689" s="87"/>
      <c r="G689" s="87"/>
      <c r="H689" s="87"/>
      <c r="I689" s="88"/>
    </row>
    <row r="690" spans="1:9" ht="15">
      <c r="A690" s="8" t="s">
        <v>12</v>
      </c>
      <c r="B690" s="18" t="s">
        <v>14</v>
      </c>
      <c r="C690" s="9" t="s">
        <v>15</v>
      </c>
      <c r="D690" s="9">
        <f>SUM(D691,)</f>
        <v>0.06</v>
      </c>
      <c r="E690" s="9">
        <f t="shared" ref="E690:H690" si="167">SUM(E691,)</f>
        <v>3.08</v>
      </c>
      <c r="F690" s="9">
        <f t="shared" si="167"/>
        <v>0.08</v>
      </c>
      <c r="G690" s="9">
        <f t="shared" si="167"/>
        <v>28.3</v>
      </c>
      <c r="H690" s="9">
        <f t="shared" si="167"/>
        <v>0</v>
      </c>
      <c r="I690" s="10" t="s">
        <v>13</v>
      </c>
    </row>
    <row r="691" spans="1:9">
      <c r="A691" s="28"/>
      <c r="B691" s="19" t="s">
        <v>14</v>
      </c>
      <c r="C691" s="43" t="s">
        <v>16</v>
      </c>
      <c r="D691" s="24">
        <v>0.06</v>
      </c>
      <c r="E691" s="24">
        <v>3.08</v>
      </c>
      <c r="F691" s="24">
        <v>0.08</v>
      </c>
      <c r="G691" s="24">
        <v>28.3</v>
      </c>
      <c r="H691" s="24">
        <v>0</v>
      </c>
      <c r="I691" s="54"/>
    </row>
    <row r="692" spans="1:9" ht="15">
      <c r="A692" s="8" t="s">
        <v>12</v>
      </c>
      <c r="B692" s="18" t="s">
        <v>21</v>
      </c>
      <c r="C692" s="9" t="s">
        <v>22</v>
      </c>
      <c r="D692" s="9">
        <f>SUM(D693,)</f>
        <v>1.98</v>
      </c>
      <c r="E692" s="9">
        <f t="shared" ref="E692:H692" si="168">SUM(E693,)</f>
        <v>0.27</v>
      </c>
      <c r="F692" s="9">
        <f t="shared" si="168"/>
        <v>11.4</v>
      </c>
      <c r="G692" s="9">
        <f t="shared" si="168"/>
        <v>59.7</v>
      </c>
      <c r="H692" s="9">
        <f t="shared" si="168"/>
        <v>0</v>
      </c>
      <c r="I692" s="10" t="s">
        <v>20</v>
      </c>
    </row>
    <row r="693" spans="1:9">
      <c r="A693" s="28"/>
      <c r="B693" s="19" t="s">
        <v>469</v>
      </c>
      <c r="C693" s="43" t="s">
        <v>23</v>
      </c>
      <c r="D693" s="24">
        <v>1.98</v>
      </c>
      <c r="E693" s="24">
        <v>0.27</v>
      </c>
      <c r="F693" s="24">
        <v>11.4</v>
      </c>
      <c r="G693" s="24">
        <v>59.7</v>
      </c>
      <c r="H693" s="24">
        <v>0</v>
      </c>
      <c r="I693" s="54"/>
    </row>
    <row r="694" spans="1:9" ht="15">
      <c r="A694" s="8" t="s">
        <v>12</v>
      </c>
      <c r="B694" s="18" t="s">
        <v>223</v>
      </c>
      <c r="C694" s="9" t="s">
        <v>22</v>
      </c>
      <c r="D694" s="9">
        <f>SUM(D695,)</f>
        <v>0.24</v>
      </c>
      <c r="E694" s="9">
        <f t="shared" ref="E694:H694" si="169">SUM(E695,)</f>
        <v>0.03</v>
      </c>
      <c r="F694" s="9">
        <f t="shared" si="169"/>
        <v>0.75</v>
      </c>
      <c r="G694" s="9">
        <f t="shared" si="169"/>
        <v>4.2</v>
      </c>
      <c r="H694" s="9">
        <f t="shared" si="169"/>
        <v>3</v>
      </c>
      <c r="I694" s="10" t="s">
        <v>155</v>
      </c>
    </row>
    <row r="695" spans="1:9">
      <c r="A695" s="28"/>
      <c r="B695" s="19" t="s">
        <v>222</v>
      </c>
      <c r="C695" s="43" t="s">
        <v>221</v>
      </c>
      <c r="D695" s="24">
        <v>0.24</v>
      </c>
      <c r="E695" s="24">
        <v>0.03</v>
      </c>
      <c r="F695" s="24">
        <v>0.75</v>
      </c>
      <c r="G695" s="24">
        <v>4.2</v>
      </c>
      <c r="H695" s="24">
        <v>3</v>
      </c>
      <c r="I695" s="54"/>
    </row>
    <row r="696" spans="1:9" ht="15">
      <c r="A696" s="8" t="s">
        <v>12</v>
      </c>
      <c r="B696" s="18" t="s">
        <v>227</v>
      </c>
      <c r="C696" s="9" t="s">
        <v>45</v>
      </c>
      <c r="D696" s="9">
        <f>SUM(D697:D700)</f>
        <v>10.57</v>
      </c>
      <c r="E696" s="9">
        <f t="shared" ref="E696:H696" si="170">SUM(E697:E700)</f>
        <v>12.38</v>
      </c>
      <c r="F696" s="9">
        <f t="shared" si="170"/>
        <v>4.2</v>
      </c>
      <c r="G696" s="9">
        <f t="shared" si="170"/>
        <v>170.92000000000002</v>
      </c>
      <c r="H696" s="9">
        <f t="shared" si="170"/>
        <v>1.014</v>
      </c>
      <c r="I696" s="10" t="s">
        <v>226</v>
      </c>
    </row>
    <row r="697" spans="1:9">
      <c r="A697" s="28"/>
      <c r="B697" s="19" t="s">
        <v>14</v>
      </c>
      <c r="C697" s="43" t="s">
        <v>162</v>
      </c>
      <c r="D697" s="24">
        <v>0.05</v>
      </c>
      <c r="E697" s="24">
        <v>2.4</v>
      </c>
      <c r="F697" s="24">
        <v>7.0000000000000007E-2</v>
      </c>
      <c r="G697" s="24">
        <v>22.07</v>
      </c>
      <c r="H697" s="24">
        <v>0</v>
      </c>
      <c r="I697" s="54"/>
    </row>
    <row r="698" spans="1:9">
      <c r="A698" s="28"/>
      <c r="B698" s="19" t="s">
        <v>28</v>
      </c>
      <c r="C698" s="43" t="s">
        <v>225</v>
      </c>
      <c r="D698" s="24">
        <v>2.2599999999999998</v>
      </c>
      <c r="E698" s="24">
        <v>2.5</v>
      </c>
      <c r="F698" s="24">
        <v>3.67</v>
      </c>
      <c r="G698" s="24">
        <v>46.8</v>
      </c>
      <c r="H698" s="24">
        <v>1.014</v>
      </c>
      <c r="I698" s="54"/>
    </row>
    <row r="699" spans="1:9">
      <c r="A699" s="28"/>
      <c r="B699" s="19" t="s">
        <v>32</v>
      </c>
      <c r="C699" s="43" t="s">
        <v>83</v>
      </c>
      <c r="D699" s="24">
        <v>0</v>
      </c>
      <c r="E699" s="24">
        <v>0</v>
      </c>
      <c r="F699" s="24">
        <v>0</v>
      </c>
      <c r="G699" s="24">
        <v>0</v>
      </c>
      <c r="H699" s="24">
        <v>0</v>
      </c>
      <c r="I699" s="54"/>
    </row>
    <row r="700" spans="1:9">
      <c r="A700" s="28"/>
      <c r="B700" s="19" t="s">
        <v>86</v>
      </c>
      <c r="C700" s="43" t="s">
        <v>224</v>
      </c>
      <c r="D700" s="24">
        <v>8.26</v>
      </c>
      <c r="E700" s="24">
        <v>7.48</v>
      </c>
      <c r="F700" s="24">
        <v>0.46</v>
      </c>
      <c r="G700" s="24">
        <v>102.05</v>
      </c>
      <c r="H700" s="24">
        <v>0</v>
      </c>
      <c r="I700" s="54"/>
    </row>
    <row r="701" spans="1:9" ht="15">
      <c r="A701" s="8" t="s">
        <v>12</v>
      </c>
      <c r="B701" s="18" t="s">
        <v>470</v>
      </c>
      <c r="C701" s="9" t="s">
        <v>26</v>
      </c>
      <c r="D701" s="9">
        <f>SUM(D702:D705)</f>
        <v>3.6</v>
      </c>
      <c r="E701" s="9">
        <f t="shared" ref="E701:H701" si="171">SUM(E702:E705)</f>
        <v>3.9600000000000004</v>
      </c>
      <c r="F701" s="9">
        <f t="shared" si="171"/>
        <v>12.46</v>
      </c>
      <c r="G701" s="9">
        <f t="shared" si="171"/>
        <v>100.82</v>
      </c>
      <c r="H701" s="9">
        <f t="shared" si="171"/>
        <v>1.5209999999999999</v>
      </c>
      <c r="I701" s="10" t="s">
        <v>37</v>
      </c>
    </row>
    <row r="702" spans="1:9">
      <c r="A702" s="28"/>
      <c r="B702" s="19" t="s">
        <v>28</v>
      </c>
      <c r="C702" s="43" t="s">
        <v>39</v>
      </c>
      <c r="D702" s="24">
        <v>3.39</v>
      </c>
      <c r="E702" s="24">
        <v>3.74</v>
      </c>
      <c r="F702" s="24">
        <v>5.5</v>
      </c>
      <c r="G702" s="24">
        <v>70.2</v>
      </c>
      <c r="H702" s="24">
        <v>1.5209999999999999</v>
      </c>
      <c r="I702" s="54"/>
    </row>
    <row r="703" spans="1:9">
      <c r="A703" s="28"/>
      <c r="B703" s="19" t="s">
        <v>30</v>
      </c>
      <c r="C703" s="43" t="s">
        <v>40</v>
      </c>
      <c r="D703" s="24">
        <v>0</v>
      </c>
      <c r="E703" s="24">
        <v>0</v>
      </c>
      <c r="F703" s="24">
        <v>0</v>
      </c>
      <c r="G703" s="24">
        <v>0</v>
      </c>
      <c r="H703" s="24">
        <v>0</v>
      </c>
      <c r="I703" s="54"/>
    </row>
    <row r="704" spans="1:9">
      <c r="A704" s="28"/>
      <c r="B704" s="19" t="s">
        <v>34</v>
      </c>
      <c r="C704" s="24" t="s">
        <v>464</v>
      </c>
      <c r="D704" s="24">
        <v>0</v>
      </c>
      <c r="E704" s="24">
        <v>0</v>
      </c>
      <c r="F704" s="24">
        <v>6.74</v>
      </c>
      <c r="G704" s="24">
        <v>26.9</v>
      </c>
      <c r="H704" s="24">
        <v>0</v>
      </c>
      <c r="I704" s="54"/>
    </row>
    <row r="705" spans="1:9">
      <c r="A705" s="28"/>
      <c r="B705" s="19" t="s">
        <v>41</v>
      </c>
      <c r="C705" s="43" t="s">
        <v>42</v>
      </c>
      <c r="D705" s="24">
        <v>0.21</v>
      </c>
      <c r="E705" s="24">
        <v>0.22</v>
      </c>
      <c r="F705" s="24">
        <v>0.22</v>
      </c>
      <c r="G705" s="24">
        <v>3.72</v>
      </c>
      <c r="H705" s="24">
        <v>0</v>
      </c>
      <c r="I705" s="54"/>
    </row>
    <row r="706" spans="1:9">
      <c r="A706" s="89" t="s">
        <v>43</v>
      </c>
      <c r="B706" s="90"/>
      <c r="C706" s="30">
        <v>345</v>
      </c>
      <c r="D706" s="40">
        <f>SUM(D690,D692,D694,D696,D701,)</f>
        <v>16.450000000000003</v>
      </c>
      <c r="E706" s="40">
        <f t="shared" ref="E706:H706" si="172">SUM(E690,E692,E694,E696,E701,)</f>
        <v>19.720000000000002</v>
      </c>
      <c r="F706" s="40">
        <f t="shared" si="172"/>
        <v>28.89</v>
      </c>
      <c r="G706" s="40">
        <f t="shared" si="172"/>
        <v>363.94</v>
      </c>
      <c r="H706" s="40">
        <f t="shared" si="172"/>
        <v>5.5350000000000001</v>
      </c>
      <c r="I706" s="11"/>
    </row>
    <row r="707" spans="1:9" ht="15">
      <c r="A707" s="8" t="s">
        <v>44</v>
      </c>
      <c r="B707" s="18" t="s">
        <v>160</v>
      </c>
      <c r="C707" s="9" t="s">
        <v>159</v>
      </c>
      <c r="D707" s="9">
        <f>SUM(D708,)</f>
        <v>0.38</v>
      </c>
      <c r="E707" s="9">
        <f t="shared" ref="E707:H707" si="173">SUM(E708,)</f>
        <v>0.38</v>
      </c>
      <c r="F707" s="9">
        <f t="shared" si="173"/>
        <v>8.5500000000000007</v>
      </c>
      <c r="G707" s="9">
        <f t="shared" si="173"/>
        <v>42.75</v>
      </c>
      <c r="H707" s="9">
        <f t="shared" si="173"/>
        <v>156.75</v>
      </c>
      <c r="I707" s="10" t="s">
        <v>158</v>
      </c>
    </row>
    <row r="708" spans="1:9">
      <c r="A708" s="28"/>
      <c r="B708" s="19" t="s">
        <v>321</v>
      </c>
      <c r="C708" s="24" t="s">
        <v>325</v>
      </c>
      <c r="D708" s="24">
        <v>0.38</v>
      </c>
      <c r="E708" s="24">
        <v>0.38</v>
      </c>
      <c r="F708" s="24">
        <v>8.5500000000000007</v>
      </c>
      <c r="G708" s="24">
        <v>42.75</v>
      </c>
      <c r="H708" s="24">
        <v>156.75</v>
      </c>
      <c r="I708" s="54"/>
    </row>
    <row r="709" spans="1:9">
      <c r="A709" s="89" t="s">
        <v>43</v>
      </c>
      <c r="B709" s="90"/>
      <c r="C709" s="40">
        <v>95</v>
      </c>
      <c r="D709" s="40">
        <f>SUM(D707,)</f>
        <v>0.38</v>
      </c>
      <c r="E709" s="40">
        <f t="shared" ref="E709:H709" si="174">SUM(E707,)</f>
        <v>0.38</v>
      </c>
      <c r="F709" s="40">
        <f t="shared" si="174"/>
        <v>8.5500000000000007</v>
      </c>
      <c r="G709" s="40">
        <f t="shared" si="174"/>
        <v>42.75</v>
      </c>
      <c r="H709" s="40">
        <f t="shared" si="174"/>
        <v>156.75</v>
      </c>
      <c r="I709" s="11"/>
    </row>
    <row r="710" spans="1:9" ht="30">
      <c r="A710" s="8" t="s">
        <v>48</v>
      </c>
      <c r="B710" s="18" t="s">
        <v>299</v>
      </c>
      <c r="C710" s="9" t="s">
        <v>22</v>
      </c>
      <c r="D710" s="9">
        <f>SUM(D711:D714)</f>
        <v>0.49</v>
      </c>
      <c r="E710" s="9">
        <f t="shared" ref="E710:H710" si="175">SUM(E711:E714)</f>
        <v>2.12</v>
      </c>
      <c r="F710" s="9">
        <f t="shared" si="175"/>
        <v>1.46</v>
      </c>
      <c r="G710" s="9">
        <f t="shared" si="175"/>
        <v>27.28</v>
      </c>
      <c r="H710" s="9">
        <f t="shared" si="175"/>
        <v>11.040000000000001</v>
      </c>
      <c r="I710" s="10" t="s">
        <v>92</v>
      </c>
    </row>
    <row r="711" spans="1:9">
      <c r="A711" s="28"/>
      <c r="B711" s="19" t="s">
        <v>141</v>
      </c>
      <c r="C711" s="43" t="s">
        <v>120</v>
      </c>
      <c r="D711" s="24">
        <v>0.43</v>
      </c>
      <c r="E711" s="24">
        <v>0.02</v>
      </c>
      <c r="F711" s="24">
        <v>1.1299999999999999</v>
      </c>
      <c r="G711" s="24">
        <v>6.72</v>
      </c>
      <c r="H711" s="24">
        <v>10.8</v>
      </c>
      <c r="I711" s="54"/>
    </row>
    <row r="712" spans="1:9">
      <c r="A712" s="28"/>
      <c r="B712" s="19" t="s">
        <v>64</v>
      </c>
      <c r="C712" s="43" t="s">
        <v>248</v>
      </c>
      <c r="D712" s="24">
        <v>0.06</v>
      </c>
      <c r="E712" s="24">
        <v>0</v>
      </c>
      <c r="F712" s="24">
        <v>0.33</v>
      </c>
      <c r="G712" s="24">
        <v>1.68</v>
      </c>
      <c r="H712" s="24">
        <v>0.24</v>
      </c>
      <c r="I712" s="54"/>
    </row>
    <row r="713" spans="1:9">
      <c r="A713" s="28"/>
      <c r="B713" s="19" t="s">
        <v>53</v>
      </c>
      <c r="C713" s="43" t="s">
        <v>54</v>
      </c>
      <c r="D713" s="24">
        <v>0</v>
      </c>
      <c r="E713" s="24">
        <v>2.1</v>
      </c>
      <c r="F713" s="24">
        <v>0</v>
      </c>
      <c r="G713" s="24">
        <v>18.88</v>
      </c>
      <c r="H713" s="24">
        <v>0</v>
      </c>
      <c r="I713" s="54"/>
    </row>
    <row r="714" spans="1:9">
      <c r="A714" s="28"/>
      <c r="B714" s="19" t="s">
        <v>32</v>
      </c>
      <c r="C714" s="43" t="s">
        <v>55</v>
      </c>
      <c r="D714" s="24">
        <v>0</v>
      </c>
      <c r="E714" s="24">
        <v>0</v>
      </c>
      <c r="F714" s="24">
        <v>0</v>
      </c>
      <c r="G714" s="24">
        <v>0</v>
      </c>
      <c r="H714" s="24">
        <v>0</v>
      </c>
      <c r="I714" s="54"/>
    </row>
    <row r="715" spans="1:9" ht="15">
      <c r="A715" s="8" t="s">
        <v>48</v>
      </c>
      <c r="B715" s="18" t="s">
        <v>298</v>
      </c>
      <c r="C715" s="9" t="s">
        <v>26</v>
      </c>
      <c r="D715" s="9">
        <f>SUM(D716:D722)</f>
        <v>5.6899999999999995</v>
      </c>
      <c r="E715" s="9">
        <f t="shared" ref="E715:H715" si="176">SUM(E716:E722)</f>
        <v>0.42000000000000004</v>
      </c>
      <c r="F715" s="9">
        <f t="shared" si="176"/>
        <v>8.31</v>
      </c>
      <c r="G715" s="9">
        <f t="shared" si="176"/>
        <v>59.919999999999995</v>
      </c>
      <c r="H715" s="9">
        <f t="shared" si="176"/>
        <v>7.0619999999999994</v>
      </c>
      <c r="I715" s="10" t="s">
        <v>297</v>
      </c>
    </row>
    <row r="716" spans="1:9">
      <c r="A716" s="28"/>
      <c r="B716" s="19" t="s">
        <v>62</v>
      </c>
      <c r="C716" s="43" t="s">
        <v>275</v>
      </c>
      <c r="D716" s="24">
        <v>0.63</v>
      </c>
      <c r="E716" s="24">
        <v>0.13</v>
      </c>
      <c r="F716" s="24">
        <v>5.13</v>
      </c>
      <c r="G716" s="24">
        <v>24.26</v>
      </c>
      <c r="H716" s="24">
        <v>6.3</v>
      </c>
      <c r="I716" s="54"/>
    </row>
    <row r="717" spans="1:9">
      <c r="A717" s="28"/>
      <c r="B717" s="19" t="s">
        <v>246</v>
      </c>
      <c r="C717" s="43" t="s">
        <v>365</v>
      </c>
      <c r="D717" s="24">
        <v>4.51</v>
      </c>
      <c r="E717" s="24">
        <v>0.17</v>
      </c>
      <c r="F717" s="24">
        <v>0</v>
      </c>
      <c r="G717" s="24">
        <v>19.46</v>
      </c>
      <c r="H717" s="24">
        <v>0.28199999999999997</v>
      </c>
      <c r="I717" s="54"/>
    </row>
    <row r="718" spans="1:9">
      <c r="A718" s="28"/>
      <c r="B718" s="19" t="s">
        <v>64</v>
      </c>
      <c r="C718" s="43" t="s">
        <v>65</v>
      </c>
      <c r="D718" s="24">
        <v>0.12</v>
      </c>
      <c r="E718" s="24">
        <v>0.01</v>
      </c>
      <c r="F718" s="24">
        <v>0.66</v>
      </c>
      <c r="G718" s="24">
        <v>3.36</v>
      </c>
      <c r="H718" s="24">
        <v>0.48</v>
      </c>
      <c r="I718" s="54"/>
    </row>
    <row r="719" spans="1:9">
      <c r="A719" s="28"/>
      <c r="B719" s="19" t="s">
        <v>66</v>
      </c>
      <c r="C719" s="43" t="s">
        <v>67</v>
      </c>
      <c r="D719" s="24">
        <v>0.09</v>
      </c>
      <c r="E719" s="24">
        <v>0.01</v>
      </c>
      <c r="F719" s="24">
        <v>0.52</v>
      </c>
      <c r="G719" s="24">
        <v>2.58</v>
      </c>
      <c r="H719" s="24">
        <v>0</v>
      </c>
      <c r="I719" s="54"/>
    </row>
    <row r="720" spans="1:9">
      <c r="A720" s="28"/>
      <c r="B720" s="19" t="s">
        <v>30</v>
      </c>
      <c r="C720" s="43" t="s">
        <v>68</v>
      </c>
      <c r="D720" s="24">
        <v>0</v>
      </c>
      <c r="E720" s="24">
        <v>0</v>
      </c>
      <c r="F720" s="24">
        <v>0</v>
      </c>
      <c r="G720" s="24">
        <v>0</v>
      </c>
      <c r="H720" s="24">
        <v>0</v>
      </c>
      <c r="I720" s="54"/>
    </row>
    <row r="721" spans="1:9">
      <c r="A721" s="28"/>
      <c r="B721" s="19" t="s">
        <v>32</v>
      </c>
      <c r="C721" s="43" t="s">
        <v>151</v>
      </c>
      <c r="D721" s="24">
        <v>0</v>
      </c>
      <c r="E721" s="24">
        <v>0</v>
      </c>
      <c r="F721" s="24">
        <v>0</v>
      </c>
      <c r="G721" s="24">
        <v>0</v>
      </c>
      <c r="H721" s="24">
        <v>0</v>
      </c>
      <c r="I721" s="54"/>
    </row>
    <row r="722" spans="1:9">
      <c r="A722" s="28"/>
      <c r="B722" s="19" t="s">
        <v>35</v>
      </c>
      <c r="C722" s="43" t="s">
        <v>171</v>
      </c>
      <c r="D722" s="24">
        <v>0.34</v>
      </c>
      <c r="E722" s="24">
        <v>0.1</v>
      </c>
      <c r="F722" s="24">
        <v>2</v>
      </c>
      <c r="G722" s="24">
        <v>10.26</v>
      </c>
      <c r="H722" s="24">
        <v>0</v>
      </c>
      <c r="I722" s="54"/>
    </row>
    <row r="723" spans="1:9" ht="15">
      <c r="A723" s="8" t="s">
        <v>48</v>
      </c>
      <c r="B723" s="18" t="s">
        <v>368</v>
      </c>
      <c r="C723" s="9" t="s">
        <v>76</v>
      </c>
      <c r="D723" s="9">
        <f>SUM(D724:D728)</f>
        <v>13.9</v>
      </c>
      <c r="E723" s="9">
        <f t="shared" ref="E723:H723" si="177">SUM(E724:E728)</f>
        <v>7.7299999999999995</v>
      </c>
      <c r="F723" s="9">
        <f t="shared" si="177"/>
        <v>33.930000000000007</v>
      </c>
      <c r="G723" s="9">
        <f t="shared" si="177"/>
        <v>261.11</v>
      </c>
      <c r="H723" s="9">
        <f t="shared" si="177"/>
        <v>1.44</v>
      </c>
      <c r="I723" s="10" t="s">
        <v>327</v>
      </c>
    </row>
    <row r="724" spans="1:9">
      <c r="A724" s="28"/>
      <c r="B724" s="19" t="s">
        <v>51</v>
      </c>
      <c r="C724" s="43" t="s">
        <v>373</v>
      </c>
      <c r="D724" s="24">
        <v>0.09</v>
      </c>
      <c r="E724" s="24">
        <v>0.01</v>
      </c>
      <c r="F724" s="24">
        <v>0.52</v>
      </c>
      <c r="G724" s="24">
        <v>2.62</v>
      </c>
      <c r="H724" s="24">
        <v>0.64</v>
      </c>
      <c r="I724" s="54"/>
    </row>
    <row r="725" spans="1:9">
      <c r="A725" s="28"/>
      <c r="B725" s="19" t="s">
        <v>367</v>
      </c>
      <c r="C725" s="43" t="s">
        <v>372</v>
      </c>
      <c r="D725" s="24">
        <v>3.05</v>
      </c>
      <c r="E725" s="24">
        <v>0.44</v>
      </c>
      <c r="F725" s="24">
        <v>32.200000000000003</v>
      </c>
      <c r="G725" s="24">
        <v>144.91999999999999</v>
      </c>
      <c r="H725" s="24">
        <v>0</v>
      </c>
      <c r="I725" s="54"/>
    </row>
    <row r="726" spans="1:9" ht="25.5">
      <c r="A726" s="28"/>
      <c r="B726" s="19" t="s">
        <v>366</v>
      </c>
      <c r="C726" s="43" t="s">
        <v>371</v>
      </c>
      <c r="D726" s="24">
        <v>10.47</v>
      </c>
      <c r="E726" s="24">
        <v>3.32</v>
      </c>
      <c r="F726" s="24">
        <v>0</v>
      </c>
      <c r="G726" s="24">
        <v>71.75</v>
      </c>
      <c r="H726" s="24">
        <v>0</v>
      </c>
      <c r="I726" s="54"/>
    </row>
    <row r="727" spans="1:9">
      <c r="A727" s="28"/>
      <c r="B727" s="19" t="s">
        <v>14</v>
      </c>
      <c r="C727" s="43" t="s">
        <v>370</v>
      </c>
      <c r="D727" s="24">
        <v>0.08</v>
      </c>
      <c r="E727" s="24">
        <v>3.94</v>
      </c>
      <c r="F727" s="24">
        <v>0.11</v>
      </c>
      <c r="G727" s="24">
        <v>36.22</v>
      </c>
      <c r="H727" s="24">
        <v>0</v>
      </c>
      <c r="I727" s="54"/>
    </row>
    <row r="728" spans="1:9">
      <c r="A728" s="28"/>
      <c r="B728" s="19" t="s">
        <v>84</v>
      </c>
      <c r="C728" s="43" t="s">
        <v>369</v>
      </c>
      <c r="D728" s="24">
        <v>0.21</v>
      </c>
      <c r="E728" s="24">
        <v>0.02</v>
      </c>
      <c r="F728" s="24">
        <v>1.1000000000000001</v>
      </c>
      <c r="G728" s="24">
        <v>5.6</v>
      </c>
      <c r="H728" s="24">
        <v>0.8</v>
      </c>
      <c r="I728" s="54"/>
    </row>
    <row r="729" spans="1:9" ht="15">
      <c r="A729" s="8" t="s">
        <v>48</v>
      </c>
      <c r="B729" s="18" t="s">
        <v>89</v>
      </c>
      <c r="C729" s="9" t="s">
        <v>26</v>
      </c>
      <c r="D729" s="9">
        <f>SUM(D730:D732)</f>
        <v>0.78</v>
      </c>
      <c r="E729" s="9">
        <f t="shared" ref="E729:H729" si="178">SUM(E730:E732)</f>
        <v>0.04</v>
      </c>
      <c r="F729" s="9">
        <f t="shared" si="178"/>
        <v>13.638000000000002</v>
      </c>
      <c r="G729" s="9">
        <f t="shared" si="178"/>
        <v>58.739999999999995</v>
      </c>
      <c r="H729" s="9">
        <f t="shared" si="178"/>
        <v>0.6</v>
      </c>
      <c r="I729" s="10" t="s">
        <v>88</v>
      </c>
    </row>
    <row r="730" spans="1:9">
      <c r="A730" s="28"/>
      <c r="B730" s="19" t="s">
        <v>30</v>
      </c>
      <c r="C730" s="43" t="s">
        <v>90</v>
      </c>
      <c r="D730" s="24">
        <v>0</v>
      </c>
      <c r="E730" s="24">
        <v>0</v>
      </c>
      <c r="F730" s="24">
        <v>0</v>
      </c>
      <c r="G730" s="24">
        <v>0</v>
      </c>
      <c r="H730" s="24">
        <v>0</v>
      </c>
      <c r="I730" s="54"/>
    </row>
    <row r="731" spans="1:9">
      <c r="A731" s="28"/>
      <c r="B731" s="19" t="s">
        <v>34</v>
      </c>
      <c r="C731" s="51" t="s">
        <v>71</v>
      </c>
      <c r="D731" s="24">
        <v>0</v>
      </c>
      <c r="E731" s="24">
        <v>0</v>
      </c>
      <c r="F731" s="24">
        <v>5.9880000000000004</v>
      </c>
      <c r="G731" s="24">
        <v>23.94</v>
      </c>
      <c r="H731" s="24">
        <v>0</v>
      </c>
      <c r="I731" s="54"/>
    </row>
    <row r="732" spans="1:9">
      <c r="A732" s="28"/>
      <c r="B732" s="19" t="s">
        <v>91</v>
      </c>
      <c r="C732" s="43" t="s">
        <v>36</v>
      </c>
      <c r="D732" s="24">
        <v>0.78</v>
      </c>
      <c r="E732" s="24">
        <v>0.04</v>
      </c>
      <c r="F732" s="24">
        <v>7.65</v>
      </c>
      <c r="G732" s="24">
        <v>34.799999999999997</v>
      </c>
      <c r="H732" s="24">
        <v>0.6</v>
      </c>
      <c r="I732" s="54"/>
    </row>
    <row r="733" spans="1:9" ht="15">
      <c r="A733" s="8" t="s">
        <v>48</v>
      </c>
      <c r="B733" s="18" t="s">
        <v>93</v>
      </c>
      <c r="C733" s="9" t="s">
        <v>22</v>
      </c>
      <c r="D733" s="9">
        <f>SUM(D734,)</f>
        <v>1.08</v>
      </c>
      <c r="E733" s="9">
        <f t="shared" ref="E733:H733" si="179">SUM(E734,)</f>
        <v>0.27</v>
      </c>
      <c r="F733" s="9">
        <f t="shared" si="179"/>
        <v>9.36</v>
      </c>
      <c r="G733" s="9">
        <f t="shared" si="179"/>
        <v>44.55</v>
      </c>
      <c r="H733" s="9">
        <f t="shared" si="179"/>
        <v>0</v>
      </c>
      <c r="I733" s="10" t="s">
        <v>92</v>
      </c>
    </row>
    <row r="734" spans="1:9">
      <c r="A734" s="28"/>
      <c r="B734" s="19" t="s">
        <v>94</v>
      </c>
      <c r="C734" s="43" t="s">
        <v>23</v>
      </c>
      <c r="D734" s="24">
        <v>1.08</v>
      </c>
      <c r="E734" s="24">
        <v>0.27</v>
      </c>
      <c r="F734" s="24">
        <v>9.36</v>
      </c>
      <c r="G734" s="24">
        <v>44.55</v>
      </c>
      <c r="H734" s="24">
        <v>0</v>
      </c>
      <c r="I734" s="54"/>
    </row>
    <row r="735" spans="1:9">
      <c r="A735" s="89" t="s">
        <v>43</v>
      </c>
      <c r="B735" s="90"/>
      <c r="C735" s="40">
        <v>520</v>
      </c>
      <c r="D735" s="40">
        <f>SUM(D710,D715,D723,D729,D733,)</f>
        <v>21.939999999999998</v>
      </c>
      <c r="E735" s="40">
        <f t="shared" ref="E735:H735" si="180">SUM(E710,E715,E723,E729,E733,)</f>
        <v>10.579999999999998</v>
      </c>
      <c r="F735" s="40">
        <f t="shared" si="180"/>
        <v>66.698000000000008</v>
      </c>
      <c r="G735" s="40">
        <f t="shared" si="180"/>
        <v>451.6</v>
      </c>
      <c r="H735" s="40">
        <f t="shared" si="180"/>
        <v>20.142000000000003</v>
      </c>
      <c r="I735" s="11"/>
    </row>
    <row r="736" spans="1:9" ht="15">
      <c r="A736" s="8" t="s">
        <v>95</v>
      </c>
      <c r="B736" s="18" t="s">
        <v>377</v>
      </c>
      <c r="C736" s="9" t="s">
        <v>98</v>
      </c>
      <c r="D736" s="9">
        <f>SUM(D737:D747)</f>
        <v>4.4999999999999991</v>
      </c>
      <c r="E736" s="9">
        <f t="shared" ref="E736:H736" si="181">SUM(E737:E747)</f>
        <v>2.0300000000000002</v>
      </c>
      <c r="F736" s="9">
        <f t="shared" si="181"/>
        <v>27.450000000000006</v>
      </c>
      <c r="G736" s="9">
        <f t="shared" si="181"/>
        <v>145.99</v>
      </c>
      <c r="H736" s="9">
        <f t="shared" si="181"/>
        <v>0</v>
      </c>
      <c r="I736" s="10" t="s">
        <v>376</v>
      </c>
    </row>
    <row r="737" spans="1:9">
      <c r="A737" s="28"/>
      <c r="B737" s="19" t="s">
        <v>310</v>
      </c>
      <c r="C737" s="43" t="s">
        <v>161</v>
      </c>
      <c r="D737" s="24">
        <v>0</v>
      </c>
      <c r="E737" s="24">
        <v>0</v>
      </c>
      <c r="F737" s="24">
        <v>0</v>
      </c>
      <c r="G737" s="24">
        <v>0</v>
      </c>
      <c r="H737" s="24">
        <v>0</v>
      </c>
      <c r="I737" s="54"/>
    </row>
    <row r="738" spans="1:9">
      <c r="A738" s="28"/>
      <c r="B738" s="19" t="s">
        <v>375</v>
      </c>
      <c r="C738" s="43" t="s">
        <v>108</v>
      </c>
      <c r="D738" s="24">
        <v>0.13</v>
      </c>
      <c r="E738" s="24">
        <v>0.03</v>
      </c>
      <c r="F738" s="24">
        <v>0.09</v>
      </c>
      <c r="G738" s="24">
        <v>1.1399999999999999</v>
      </c>
      <c r="H738" s="24">
        <v>0</v>
      </c>
      <c r="I738" s="54"/>
    </row>
    <row r="739" spans="1:9">
      <c r="A739" s="28"/>
      <c r="B739" s="19" t="s">
        <v>346</v>
      </c>
      <c r="C739" s="43" t="s">
        <v>463</v>
      </c>
      <c r="D739" s="24">
        <v>3.76</v>
      </c>
      <c r="E739" s="24">
        <v>0.45</v>
      </c>
      <c r="F739" s="24">
        <v>24.3</v>
      </c>
      <c r="G739" s="24">
        <v>116.13</v>
      </c>
      <c r="H739" s="24">
        <v>0</v>
      </c>
      <c r="I739" s="54"/>
    </row>
    <row r="740" spans="1:9">
      <c r="A740" s="28"/>
      <c r="B740" s="19" t="s">
        <v>346</v>
      </c>
      <c r="C740" s="43" t="s">
        <v>462</v>
      </c>
      <c r="D740" s="24">
        <v>0.18</v>
      </c>
      <c r="E740" s="24">
        <v>0.02</v>
      </c>
      <c r="F740" s="24">
        <v>1.1399999999999999</v>
      </c>
      <c r="G740" s="24">
        <v>5.45</v>
      </c>
      <c r="H740" s="24">
        <v>0</v>
      </c>
      <c r="I740" s="54"/>
    </row>
    <row r="741" spans="1:9">
      <c r="A741" s="28"/>
      <c r="B741" s="19" t="s">
        <v>14</v>
      </c>
      <c r="C741" s="43" t="s">
        <v>459</v>
      </c>
      <c r="D741" s="24">
        <v>0.02</v>
      </c>
      <c r="E741" s="24">
        <v>0.93</v>
      </c>
      <c r="F741" s="24">
        <v>0.03</v>
      </c>
      <c r="G741" s="24">
        <v>8.6</v>
      </c>
      <c r="H741" s="24">
        <v>0</v>
      </c>
      <c r="I741" s="54"/>
    </row>
    <row r="742" spans="1:9">
      <c r="A742" s="28"/>
      <c r="B742" s="19" t="s">
        <v>374</v>
      </c>
      <c r="C742" s="43" t="s">
        <v>461</v>
      </c>
      <c r="D742" s="24">
        <v>0</v>
      </c>
      <c r="E742" s="24">
        <v>0</v>
      </c>
      <c r="F742" s="24">
        <v>0</v>
      </c>
      <c r="G742" s="24">
        <v>0</v>
      </c>
      <c r="H742" s="24">
        <v>0</v>
      </c>
      <c r="I742" s="54"/>
    </row>
    <row r="743" spans="1:9">
      <c r="A743" s="28"/>
      <c r="B743" s="19" t="s">
        <v>307</v>
      </c>
      <c r="C743" s="43" t="s">
        <v>460</v>
      </c>
      <c r="D743" s="24">
        <v>0.22</v>
      </c>
      <c r="E743" s="24">
        <v>0.2</v>
      </c>
      <c r="F743" s="24">
        <v>0.01</v>
      </c>
      <c r="G743" s="24">
        <v>2.75</v>
      </c>
      <c r="H743" s="24">
        <v>0</v>
      </c>
      <c r="I743" s="54"/>
    </row>
    <row r="744" spans="1:9">
      <c r="A744" s="28"/>
      <c r="B744" s="19" t="s">
        <v>307</v>
      </c>
      <c r="C744" s="43" t="s">
        <v>459</v>
      </c>
      <c r="D744" s="24">
        <v>0.19</v>
      </c>
      <c r="E744" s="24">
        <v>0.17</v>
      </c>
      <c r="F744" s="24">
        <v>0.01</v>
      </c>
      <c r="G744" s="24">
        <v>2.38</v>
      </c>
      <c r="H744" s="24">
        <v>0</v>
      </c>
      <c r="I744" s="54"/>
    </row>
    <row r="745" spans="1:9">
      <c r="A745" s="28"/>
      <c r="B745" s="19" t="s">
        <v>53</v>
      </c>
      <c r="C745" s="43" t="s">
        <v>458</v>
      </c>
      <c r="D745" s="24">
        <v>0</v>
      </c>
      <c r="E745" s="24">
        <v>0.23</v>
      </c>
      <c r="F745" s="24">
        <v>0</v>
      </c>
      <c r="G745" s="24">
        <v>2.08</v>
      </c>
      <c r="H745" s="24">
        <v>0</v>
      </c>
      <c r="I745" s="54"/>
    </row>
    <row r="746" spans="1:9">
      <c r="A746" s="28"/>
      <c r="B746" s="19" t="s">
        <v>32</v>
      </c>
      <c r="C746" s="43" t="s">
        <v>457</v>
      </c>
      <c r="D746" s="24">
        <v>0</v>
      </c>
      <c r="E746" s="24">
        <v>0</v>
      </c>
      <c r="F746" s="24">
        <v>0</v>
      </c>
      <c r="G746" s="24">
        <v>0</v>
      </c>
      <c r="H746" s="24">
        <v>0</v>
      </c>
      <c r="I746" s="54"/>
    </row>
    <row r="747" spans="1:9">
      <c r="A747" s="28"/>
      <c r="B747" s="19" t="s">
        <v>34</v>
      </c>
      <c r="C747" s="43" t="s">
        <v>456</v>
      </c>
      <c r="D747" s="24">
        <v>0</v>
      </c>
      <c r="E747" s="24">
        <v>0</v>
      </c>
      <c r="F747" s="24">
        <v>1.87</v>
      </c>
      <c r="G747" s="24">
        <v>7.46</v>
      </c>
      <c r="H747" s="24">
        <v>0</v>
      </c>
      <c r="I747" s="54"/>
    </row>
    <row r="748" spans="1:9" ht="15">
      <c r="A748" s="8" t="s">
        <v>95</v>
      </c>
      <c r="B748" s="18" t="s">
        <v>471</v>
      </c>
      <c r="C748" s="9" t="s">
        <v>26</v>
      </c>
      <c r="D748" s="9">
        <f>SUM(D749)</f>
        <v>4.3499999999999996</v>
      </c>
      <c r="E748" s="9">
        <f t="shared" ref="E748:H748" si="182">SUM(E749)</f>
        <v>4.8</v>
      </c>
      <c r="F748" s="9">
        <f t="shared" si="182"/>
        <v>7.05</v>
      </c>
      <c r="G748" s="9">
        <f t="shared" si="182"/>
        <v>90</v>
      </c>
      <c r="H748" s="9">
        <f t="shared" si="182"/>
        <v>1.95</v>
      </c>
      <c r="I748" s="10" t="s">
        <v>200</v>
      </c>
    </row>
    <row r="749" spans="1:9" ht="13.5" thickBot="1">
      <c r="A749" s="29"/>
      <c r="B749" s="20" t="s">
        <v>28</v>
      </c>
      <c r="C749" s="44" t="s">
        <v>199</v>
      </c>
      <c r="D749" s="25">
        <v>4.3499999999999996</v>
      </c>
      <c r="E749" s="25">
        <v>4.8</v>
      </c>
      <c r="F749" s="25">
        <v>7.05</v>
      </c>
      <c r="G749" s="25">
        <v>90</v>
      </c>
      <c r="H749" s="25">
        <v>1.95</v>
      </c>
      <c r="I749" s="55"/>
    </row>
    <row r="750" spans="1:9">
      <c r="A750" s="86" t="s">
        <v>43</v>
      </c>
      <c r="B750" s="91"/>
      <c r="C750" s="39">
        <v>220</v>
      </c>
      <c r="D750" s="39">
        <f>SUM(D736,D748,)</f>
        <v>8.8499999999999979</v>
      </c>
      <c r="E750" s="39">
        <f t="shared" ref="E750:H750" si="183">SUM(E736,E748,)</f>
        <v>6.83</v>
      </c>
      <c r="F750" s="39">
        <f t="shared" si="183"/>
        <v>34.500000000000007</v>
      </c>
      <c r="G750" s="39">
        <f t="shared" si="183"/>
        <v>235.99</v>
      </c>
      <c r="H750" s="39">
        <f t="shared" si="183"/>
        <v>1.95</v>
      </c>
      <c r="I750" s="12"/>
    </row>
    <row r="751" spans="1:9" ht="16.5" thickBot="1">
      <c r="A751" s="82" t="s">
        <v>114</v>
      </c>
      <c r="B751" s="83"/>
      <c r="C751" s="38">
        <f>SUM(C706,C709,C735,C750,)</f>
        <v>1180</v>
      </c>
      <c r="D751" s="38">
        <f>SUM(D706,D709,D735,D750,)</f>
        <v>47.61999999999999</v>
      </c>
      <c r="E751" s="38">
        <f t="shared" ref="E751:H751" si="184">SUM(E706,E709,E735,E750,)</f>
        <v>37.51</v>
      </c>
      <c r="F751" s="38">
        <f t="shared" si="184"/>
        <v>138.63800000000001</v>
      </c>
      <c r="G751" s="38">
        <f t="shared" si="184"/>
        <v>1094.28</v>
      </c>
      <c r="H751" s="38">
        <f t="shared" si="184"/>
        <v>184.37699999999998</v>
      </c>
      <c r="I751" s="13"/>
    </row>
    <row r="753" spans="1:9" s="41" customFormat="1">
      <c r="A753" s="21"/>
      <c r="B753" s="21"/>
      <c r="C753" s="21"/>
      <c r="D753" s="21"/>
      <c r="E753" s="21"/>
      <c r="F753" s="21"/>
      <c r="G753" s="21"/>
      <c r="H753" s="21"/>
      <c r="I753" s="21"/>
    </row>
    <row r="754" spans="1:9" s="41" customFormat="1">
      <c r="A754" s="21"/>
      <c r="B754" s="21"/>
      <c r="C754" s="21"/>
      <c r="D754" s="21"/>
      <c r="E754" s="21"/>
      <c r="F754" s="21"/>
      <c r="G754" s="21"/>
      <c r="H754" s="21"/>
      <c r="I754" s="21"/>
    </row>
    <row r="755" spans="1:9" s="41" customFormat="1">
      <c r="A755" s="21"/>
      <c r="B755" s="21"/>
      <c r="C755" s="21"/>
      <c r="D755" s="21"/>
      <c r="E755" s="21"/>
      <c r="F755" s="21"/>
      <c r="G755" s="21"/>
      <c r="H755" s="21"/>
      <c r="I755" s="21"/>
    </row>
    <row r="756" spans="1:9" s="41" customFormat="1">
      <c r="A756" s="21"/>
      <c r="B756" s="21"/>
      <c r="C756" s="21"/>
      <c r="D756" s="21"/>
      <c r="E756" s="21"/>
      <c r="F756" s="21"/>
      <c r="G756" s="21"/>
      <c r="H756" s="21"/>
      <c r="I756" s="21"/>
    </row>
    <row r="757" spans="1:9" s="41" customFormat="1">
      <c r="A757" s="21"/>
      <c r="B757" s="21"/>
      <c r="C757" s="21"/>
      <c r="D757" s="21"/>
      <c r="E757" s="21"/>
      <c r="F757" s="21"/>
      <c r="G757" s="21"/>
      <c r="H757" s="21"/>
      <c r="I757" s="21"/>
    </row>
    <row r="758" spans="1:9" s="41" customFormat="1">
      <c r="A758" s="21"/>
      <c r="B758" s="21"/>
      <c r="C758" s="21"/>
      <c r="D758" s="21"/>
      <c r="E758" s="21"/>
      <c r="F758" s="21"/>
      <c r="G758" s="21"/>
      <c r="H758" s="21"/>
      <c r="I758" s="21"/>
    </row>
    <row r="759" spans="1:9" s="41" customFormat="1">
      <c r="A759" s="21"/>
      <c r="B759" s="21"/>
      <c r="C759" s="21"/>
      <c r="D759" s="21"/>
      <c r="E759" s="21"/>
      <c r="F759" s="21"/>
      <c r="G759" s="21"/>
      <c r="H759" s="21"/>
      <c r="I759" s="21"/>
    </row>
    <row r="760" spans="1:9" s="41" customFormat="1">
      <c r="A760" s="21"/>
      <c r="B760" s="21"/>
      <c r="C760" s="21"/>
      <c r="D760" s="21"/>
      <c r="E760" s="21"/>
      <c r="F760" s="21"/>
      <c r="G760" s="21"/>
      <c r="H760" s="21"/>
      <c r="I760" s="21"/>
    </row>
    <row r="761" spans="1:9" s="41" customFormat="1">
      <c r="A761" s="21"/>
      <c r="B761" s="21"/>
      <c r="C761" s="21"/>
      <c r="D761" s="21"/>
      <c r="E761" s="21"/>
      <c r="F761" s="21"/>
      <c r="G761" s="21"/>
      <c r="H761" s="21"/>
      <c r="I761" s="21"/>
    </row>
    <row r="762" spans="1:9" s="41" customFormat="1">
      <c r="A762" s="21"/>
      <c r="B762" s="21"/>
      <c r="C762" s="21"/>
      <c r="D762" s="21"/>
      <c r="E762" s="21"/>
      <c r="F762" s="21"/>
      <c r="G762" s="21"/>
      <c r="H762" s="21"/>
      <c r="I762" s="21"/>
    </row>
    <row r="763" spans="1:9" s="41" customFormat="1">
      <c r="A763" s="21"/>
      <c r="B763" s="21"/>
      <c r="C763" s="21"/>
      <c r="D763" s="21"/>
      <c r="E763" s="21"/>
      <c r="F763" s="21"/>
      <c r="G763" s="21"/>
      <c r="H763" s="21"/>
      <c r="I763" s="21"/>
    </row>
    <row r="764" spans="1:9" s="41" customFormat="1">
      <c r="A764" s="21"/>
      <c r="B764" s="21"/>
      <c r="C764" s="21"/>
      <c r="D764" s="21"/>
      <c r="E764" s="21"/>
      <c r="F764" s="21"/>
      <c r="G764" s="21"/>
      <c r="H764" s="21"/>
      <c r="I764" s="21"/>
    </row>
    <row r="765" spans="1:9" s="41" customFormat="1">
      <c r="A765" s="21"/>
      <c r="B765" s="21"/>
      <c r="C765" s="21"/>
      <c r="D765" s="21"/>
      <c r="E765" s="21"/>
      <c r="F765" s="21"/>
      <c r="G765" s="21"/>
      <c r="H765" s="21"/>
      <c r="I765" s="21"/>
    </row>
    <row r="766" spans="1:9" s="41" customFormat="1">
      <c r="A766" s="21"/>
      <c r="B766" s="21"/>
      <c r="C766" s="21"/>
      <c r="D766" s="21"/>
      <c r="E766" s="21"/>
      <c r="F766" s="21"/>
      <c r="G766" s="21"/>
      <c r="H766" s="21"/>
      <c r="I766" s="21"/>
    </row>
    <row r="767" spans="1:9" s="41" customFormat="1">
      <c r="A767" s="21"/>
      <c r="B767" s="21"/>
      <c r="C767" s="21"/>
      <c r="D767" s="21"/>
      <c r="E767" s="21"/>
      <c r="F767" s="21"/>
      <c r="G767" s="21"/>
      <c r="H767" s="21"/>
      <c r="I767" s="21"/>
    </row>
    <row r="768" spans="1:9" s="41" customFormat="1">
      <c r="A768" s="21"/>
      <c r="B768" s="21"/>
      <c r="C768" s="21"/>
      <c r="D768" s="21"/>
      <c r="E768" s="21"/>
      <c r="F768" s="21"/>
      <c r="G768" s="21"/>
      <c r="H768" s="21"/>
      <c r="I768" s="21"/>
    </row>
    <row r="769" spans="1:9" s="41" customFormat="1">
      <c r="A769" s="21"/>
      <c r="B769" s="21"/>
      <c r="C769" s="21"/>
      <c r="D769" s="21"/>
      <c r="E769" s="21"/>
      <c r="F769" s="21"/>
      <c r="G769" s="21"/>
      <c r="H769" s="21"/>
      <c r="I769" s="21"/>
    </row>
    <row r="770" spans="1:9" s="41" customFormat="1">
      <c r="A770" s="21"/>
      <c r="B770" s="21"/>
      <c r="C770" s="21"/>
      <c r="D770" s="21"/>
      <c r="E770" s="21"/>
      <c r="F770" s="21"/>
      <c r="G770" s="21"/>
      <c r="H770" s="21"/>
      <c r="I770" s="21"/>
    </row>
    <row r="771" spans="1:9" s="41" customFormat="1">
      <c r="A771" s="21"/>
      <c r="B771" s="21"/>
      <c r="C771" s="21"/>
      <c r="D771" s="21"/>
      <c r="E771" s="21"/>
      <c r="F771" s="21"/>
      <c r="G771" s="21"/>
      <c r="H771" s="21"/>
      <c r="I771" s="21"/>
    </row>
    <row r="773" spans="1:9" ht="13.5" thickBot="1"/>
    <row r="774" spans="1:9">
      <c r="A774" s="92" t="s">
        <v>2</v>
      </c>
      <c r="B774" s="94" t="s">
        <v>3</v>
      </c>
      <c r="C774" s="96" t="s">
        <v>4</v>
      </c>
      <c r="D774" s="70" t="s">
        <v>1</v>
      </c>
      <c r="E774" s="70"/>
      <c r="F774" s="70"/>
      <c r="G774" s="70" t="s">
        <v>8</v>
      </c>
      <c r="H774" s="99" t="s">
        <v>9</v>
      </c>
      <c r="I774" s="84" t="s">
        <v>10</v>
      </c>
    </row>
    <row r="775" spans="1:9" ht="13.5" thickBot="1">
      <c r="A775" s="93"/>
      <c r="B775" s="95"/>
      <c r="C775" s="97"/>
      <c r="D775" s="37" t="s">
        <v>5</v>
      </c>
      <c r="E775" s="37" t="s">
        <v>6</v>
      </c>
      <c r="F775" s="37" t="s">
        <v>7</v>
      </c>
      <c r="G775" s="98"/>
      <c r="H775" s="100"/>
      <c r="I775" s="85"/>
    </row>
    <row r="776" spans="1:9">
      <c r="A776" s="86" t="s">
        <v>306</v>
      </c>
      <c r="B776" s="87"/>
      <c r="C776" s="87"/>
      <c r="D776" s="87"/>
      <c r="E776" s="87"/>
      <c r="F776" s="87"/>
      <c r="G776" s="87"/>
      <c r="H776" s="87"/>
      <c r="I776" s="88"/>
    </row>
    <row r="777" spans="1:9" ht="15">
      <c r="A777" s="8" t="s">
        <v>12</v>
      </c>
      <c r="B777" s="18" t="s">
        <v>14</v>
      </c>
      <c r="C777" s="9" t="s">
        <v>15</v>
      </c>
      <c r="D777" s="9">
        <f>SUM(D778,)</f>
        <v>0.06</v>
      </c>
      <c r="E777" s="9">
        <f t="shared" ref="E777:H777" si="185">SUM(E778,)</f>
        <v>3.08</v>
      </c>
      <c r="F777" s="9">
        <f t="shared" si="185"/>
        <v>0.08</v>
      </c>
      <c r="G777" s="9">
        <f t="shared" si="185"/>
        <v>28.3</v>
      </c>
      <c r="H777" s="9">
        <f t="shared" si="185"/>
        <v>0</v>
      </c>
      <c r="I777" s="10" t="s">
        <v>13</v>
      </c>
    </row>
    <row r="778" spans="1:9">
      <c r="A778" s="28"/>
      <c r="B778" s="19" t="s">
        <v>14</v>
      </c>
      <c r="C778" s="43" t="s">
        <v>16</v>
      </c>
      <c r="D778" s="24">
        <v>0.06</v>
      </c>
      <c r="E778" s="24">
        <v>3.08</v>
      </c>
      <c r="F778" s="24">
        <v>0.08</v>
      </c>
      <c r="G778" s="24">
        <v>28.3</v>
      </c>
      <c r="H778" s="24">
        <v>0</v>
      </c>
      <c r="I778" s="54"/>
    </row>
    <row r="779" spans="1:9" ht="15">
      <c r="A779" s="8" t="s">
        <v>12</v>
      </c>
      <c r="B779" s="18" t="s">
        <v>18</v>
      </c>
      <c r="C779" s="9" t="s">
        <v>19</v>
      </c>
      <c r="D779" s="9">
        <f>SUM(D780,)</f>
        <v>0</v>
      </c>
      <c r="E779" s="9">
        <f t="shared" ref="E779:H779" si="186">SUM(E780,)</f>
        <v>0</v>
      </c>
      <c r="F779" s="9">
        <f t="shared" si="186"/>
        <v>0</v>
      </c>
      <c r="G779" s="9">
        <f t="shared" si="186"/>
        <v>0</v>
      </c>
      <c r="H779" s="9">
        <f t="shared" si="186"/>
        <v>0</v>
      </c>
      <c r="I779" s="10" t="s">
        <v>17</v>
      </c>
    </row>
    <row r="780" spans="1:9">
      <c r="A780" s="28"/>
      <c r="B780" s="19" t="s">
        <v>388</v>
      </c>
      <c r="C780" s="24" t="s">
        <v>473</v>
      </c>
      <c r="D780" s="24">
        <v>0</v>
      </c>
      <c r="E780" s="24">
        <v>0</v>
      </c>
      <c r="F780" s="24">
        <v>0</v>
      </c>
      <c r="G780" s="24">
        <v>0</v>
      </c>
      <c r="H780" s="24">
        <v>0</v>
      </c>
      <c r="I780" s="54"/>
    </row>
    <row r="781" spans="1:9" ht="15">
      <c r="A781" s="8" t="s">
        <v>12</v>
      </c>
      <c r="B781" s="18" t="s">
        <v>21</v>
      </c>
      <c r="C781" s="9" t="s">
        <v>22</v>
      </c>
      <c r="D781" s="9">
        <f>SUM(D782,)</f>
        <v>1.98</v>
      </c>
      <c r="E781" s="9">
        <f t="shared" ref="E781:H781" si="187">SUM(E782,)</f>
        <v>0.27</v>
      </c>
      <c r="F781" s="9">
        <f t="shared" si="187"/>
        <v>11.4</v>
      </c>
      <c r="G781" s="9">
        <f t="shared" si="187"/>
        <v>59.7</v>
      </c>
      <c r="H781" s="9">
        <f t="shared" si="187"/>
        <v>0</v>
      </c>
      <c r="I781" s="10" t="s">
        <v>20</v>
      </c>
    </row>
    <row r="782" spans="1:9">
      <c r="A782" s="28"/>
      <c r="B782" s="19" t="s">
        <v>469</v>
      </c>
      <c r="C782" s="43" t="s">
        <v>23</v>
      </c>
      <c r="D782" s="24">
        <v>1.98</v>
      </c>
      <c r="E782" s="24">
        <v>0.27</v>
      </c>
      <c r="F782" s="24">
        <v>11.4</v>
      </c>
      <c r="G782" s="24">
        <v>59.7</v>
      </c>
      <c r="H782" s="24">
        <v>0</v>
      </c>
      <c r="I782" s="54"/>
    </row>
    <row r="783" spans="1:9" ht="15">
      <c r="A783" s="8" t="s">
        <v>12</v>
      </c>
      <c r="B783" s="18" t="s">
        <v>305</v>
      </c>
      <c r="C783" s="9" t="s">
        <v>26</v>
      </c>
      <c r="D783" s="9">
        <f>SUM(D784:D789)</f>
        <v>4.91</v>
      </c>
      <c r="E783" s="9">
        <f t="shared" ref="E783:H783" si="188">SUM(E784:E789)</f>
        <v>6.82</v>
      </c>
      <c r="F783" s="9">
        <f t="shared" si="188"/>
        <v>16.624000000000002</v>
      </c>
      <c r="G783" s="9">
        <f t="shared" si="188"/>
        <v>150.09</v>
      </c>
      <c r="H783" s="9">
        <f t="shared" si="188"/>
        <v>1.462</v>
      </c>
      <c r="I783" s="10" t="s">
        <v>304</v>
      </c>
    </row>
    <row r="784" spans="1:9">
      <c r="A784" s="28"/>
      <c r="B784" s="19" t="s">
        <v>14</v>
      </c>
      <c r="C784" s="43" t="s">
        <v>27</v>
      </c>
      <c r="D784" s="24">
        <v>0.06</v>
      </c>
      <c r="E784" s="24">
        <v>2.77</v>
      </c>
      <c r="F784" s="24">
        <v>0.08</v>
      </c>
      <c r="G784" s="24">
        <v>25.47</v>
      </c>
      <c r="H784" s="24">
        <v>0</v>
      </c>
      <c r="I784" s="54"/>
    </row>
    <row r="785" spans="1:9">
      <c r="A785" s="28"/>
      <c r="B785" s="19" t="s">
        <v>28</v>
      </c>
      <c r="C785" s="43" t="s">
        <v>29</v>
      </c>
      <c r="D785" s="24">
        <v>3.26</v>
      </c>
      <c r="E785" s="24">
        <v>3.6</v>
      </c>
      <c r="F785" s="24">
        <v>5.29</v>
      </c>
      <c r="G785" s="24">
        <v>67.5</v>
      </c>
      <c r="H785" s="24">
        <v>1.462</v>
      </c>
      <c r="I785" s="54"/>
    </row>
    <row r="786" spans="1:9">
      <c r="A786" s="28"/>
      <c r="B786" s="19" t="s">
        <v>30</v>
      </c>
      <c r="C786" s="43" t="s">
        <v>31</v>
      </c>
      <c r="D786" s="24">
        <v>0</v>
      </c>
      <c r="E786" s="24">
        <v>0</v>
      </c>
      <c r="F786" s="24">
        <v>0</v>
      </c>
      <c r="G786" s="24">
        <v>0</v>
      </c>
      <c r="H786" s="24">
        <v>0</v>
      </c>
      <c r="I786" s="54"/>
    </row>
    <row r="787" spans="1:9">
      <c r="A787" s="28"/>
      <c r="B787" s="19" t="s">
        <v>32</v>
      </c>
      <c r="C787" s="43" t="s">
        <v>33</v>
      </c>
      <c r="D787" s="24">
        <v>0</v>
      </c>
      <c r="E787" s="24">
        <v>0</v>
      </c>
      <c r="F787" s="24">
        <v>0</v>
      </c>
      <c r="G787" s="24">
        <v>0</v>
      </c>
      <c r="H787" s="24">
        <v>0</v>
      </c>
      <c r="I787" s="54"/>
    </row>
    <row r="788" spans="1:9">
      <c r="A788" s="28"/>
      <c r="B788" s="19" t="s">
        <v>34</v>
      </c>
      <c r="C788" s="51" t="s">
        <v>171</v>
      </c>
      <c r="D788" s="24">
        <v>0</v>
      </c>
      <c r="E788" s="24">
        <v>0</v>
      </c>
      <c r="F788" s="24">
        <v>2.9940000000000002</v>
      </c>
      <c r="G788" s="24">
        <v>11.97</v>
      </c>
      <c r="H788" s="24">
        <v>0</v>
      </c>
      <c r="I788" s="54"/>
    </row>
    <row r="789" spans="1:9">
      <c r="A789" s="28"/>
      <c r="B789" s="19" t="s">
        <v>173</v>
      </c>
      <c r="C789" s="43" t="s">
        <v>36</v>
      </c>
      <c r="D789" s="24">
        <v>1.59</v>
      </c>
      <c r="E789" s="24">
        <v>0.45</v>
      </c>
      <c r="F789" s="24">
        <v>8.26</v>
      </c>
      <c r="G789" s="24">
        <v>45.15</v>
      </c>
      <c r="H789" s="24">
        <v>0</v>
      </c>
      <c r="I789" s="54"/>
    </row>
    <row r="790" spans="1:9" ht="15">
      <c r="A790" s="8" t="s">
        <v>12</v>
      </c>
      <c r="B790" s="18" t="s">
        <v>386</v>
      </c>
      <c r="C790" s="9" t="s">
        <v>26</v>
      </c>
      <c r="D790" s="9">
        <f>SUM(D791:D794)</f>
        <v>3.15</v>
      </c>
      <c r="E790" s="9">
        <f t="shared" ref="E790:H790" si="189">SUM(E791:E794)</f>
        <v>3.46</v>
      </c>
      <c r="F790" s="9">
        <f t="shared" si="189"/>
        <v>9.8099999999999987</v>
      </c>
      <c r="G790" s="9">
        <f t="shared" si="189"/>
        <v>83.86</v>
      </c>
      <c r="H790" s="9">
        <f t="shared" si="189"/>
        <v>0.55000000000000004</v>
      </c>
      <c r="I790" s="10" t="s">
        <v>385</v>
      </c>
    </row>
    <row r="791" spans="1:9">
      <c r="A791" s="28"/>
      <c r="B791" s="19" t="s">
        <v>310</v>
      </c>
      <c r="C791" s="43" t="s">
        <v>384</v>
      </c>
      <c r="D791" s="24">
        <v>0</v>
      </c>
      <c r="E791" s="24">
        <v>0</v>
      </c>
      <c r="F791" s="24">
        <v>0</v>
      </c>
      <c r="G791" s="24">
        <v>0</v>
      </c>
      <c r="H791" s="24">
        <v>0</v>
      </c>
      <c r="I791" s="54"/>
    </row>
    <row r="792" spans="1:9">
      <c r="A792" s="28"/>
      <c r="B792" s="19" t="s">
        <v>383</v>
      </c>
      <c r="C792" s="43" t="s">
        <v>382</v>
      </c>
      <c r="D792" s="24">
        <v>0.4</v>
      </c>
      <c r="E792" s="24">
        <v>0.25</v>
      </c>
      <c r="F792" s="24">
        <v>0.17</v>
      </c>
      <c r="G792" s="24">
        <v>4.8099999999999996</v>
      </c>
      <c r="H792" s="24">
        <v>0</v>
      </c>
      <c r="I792" s="54"/>
    </row>
    <row r="793" spans="1:9">
      <c r="A793" s="28"/>
      <c r="B793" s="19" t="s">
        <v>381</v>
      </c>
      <c r="C793" s="43" t="s">
        <v>380</v>
      </c>
      <c r="D793" s="24">
        <v>2.75</v>
      </c>
      <c r="E793" s="24">
        <v>3.21</v>
      </c>
      <c r="F793" s="24">
        <v>4.3099999999999996</v>
      </c>
      <c r="G793" s="24">
        <v>57.75</v>
      </c>
      <c r="H793" s="24">
        <v>0.55000000000000004</v>
      </c>
      <c r="I793" s="54"/>
    </row>
    <row r="794" spans="1:9">
      <c r="A794" s="28"/>
      <c r="B794" s="19" t="s">
        <v>379</v>
      </c>
      <c r="C794" s="24" t="s">
        <v>465</v>
      </c>
      <c r="D794" s="24">
        <v>0</v>
      </c>
      <c r="E794" s="24">
        <v>0</v>
      </c>
      <c r="F794" s="24">
        <v>5.33</v>
      </c>
      <c r="G794" s="24">
        <v>21.3</v>
      </c>
      <c r="H794" s="24">
        <v>0</v>
      </c>
      <c r="I794" s="54"/>
    </row>
    <row r="795" spans="1:9">
      <c r="A795" s="89" t="s">
        <v>43</v>
      </c>
      <c r="B795" s="90"/>
      <c r="C795" s="40">
        <v>350</v>
      </c>
      <c r="D795" s="40">
        <f>SUM(D777,D779,D781,D783,D790,)</f>
        <v>10.1</v>
      </c>
      <c r="E795" s="40">
        <f t="shared" ref="E795:H795" si="190">SUM(E777,E779,E781,E783,E790,)</f>
        <v>13.629999999999999</v>
      </c>
      <c r="F795" s="40">
        <f t="shared" si="190"/>
        <v>37.914000000000001</v>
      </c>
      <c r="G795" s="40">
        <f t="shared" si="190"/>
        <v>321.95</v>
      </c>
      <c r="H795" s="40">
        <f t="shared" si="190"/>
        <v>2.012</v>
      </c>
      <c r="I795" s="11"/>
    </row>
    <row r="796" spans="1:9" ht="15">
      <c r="A796" s="8" t="s">
        <v>44</v>
      </c>
      <c r="B796" s="18" t="s">
        <v>468</v>
      </c>
      <c r="C796" s="9" t="s">
        <v>26</v>
      </c>
      <c r="D796" s="9">
        <f>SUM(D797,)</f>
        <v>0.75</v>
      </c>
      <c r="E796" s="9">
        <v>0.15</v>
      </c>
      <c r="F796" s="9">
        <v>15.15</v>
      </c>
      <c r="G796" s="9">
        <v>69</v>
      </c>
      <c r="H796" s="9">
        <v>3</v>
      </c>
      <c r="I796" s="10" t="s">
        <v>45</v>
      </c>
    </row>
    <row r="797" spans="1:9">
      <c r="A797" s="28"/>
      <c r="B797" s="19" t="s">
        <v>46</v>
      </c>
      <c r="C797" s="43" t="s">
        <v>47</v>
      </c>
      <c r="D797" s="24">
        <v>0.75</v>
      </c>
      <c r="E797" s="24">
        <v>0.15</v>
      </c>
      <c r="F797" s="24">
        <v>15.15</v>
      </c>
      <c r="G797" s="24">
        <v>69</v>
      </c>
      <c r="H797" s="24">
        <v>3</v>
      </c>
      <c r="I797" s="54"/>
    </row>
    <row r="798" spans="1:9">
      <c r="A798" s="89" t="s">
        <v>43</v>
      </c>
      <c r="B798" s="90"/>
      <c r="C798" s="40">
        <v>150</v>
      </c>
      <c r="D798" s="40">
        <f>SUM(D796,)</f>
        <v>0.75</v>
      </c>
      <c r="E798" s="40">
        <f t="shared" ref="E798:H798" si="191">SUM(E796,)</f>
        <v>0.15</v>
      </c>
      <c r="F798" s="40">
        <f t="shared" si="191"/>
        <v>15.15</v>
      </c>
      <c r="G798" s="40">
        <f t="shared" si="191"/>
        <v>69</v>
      </c>
      <c r="H798" s="40">
        <f t="shared" si="191"/>
        <v>3</v>
      </c>
      <c r="I798" s="11"/>
    </row>
    <row r="799" spans="1:9" ht="15">
      <c r="A799" s="8" t="s">
        <v>48</v>
      </c>
      <c r="B799" s="18" t="s">
        <v>440</v>
      </c>
      <c r="C799" s="9" t="s">
        <v>22</v>
      </c>
      <c r="D799" s="9">
        <f>SUM(D800:D806)</f>
        <v>0.41000000000000003</v>
      </c>
      <c r="E799" s="9">
        <f>SUM(E800:E806)</f>
        <v>1.1900000000000002</v>
      </c>
      <c r="F799" s="9">
        <f>SUM(F800:F806)</f>
        <v>2.19</v>
      </c>
      <c r="G799" s="9">
        <f>SUM(G800:G806)</f>
        <v>21.259999999999998</v>
      </c>
      <c r="H799" s="9">
        <f>SUM(H800:H806)</f>
        <v>2.7</v>
      </c>
      <c r="I799" s="10" t="s">
        <v>439</v>
      </c>
    </row>
    <row r="800" spans="1:9">
      <c r="A800" s="28"/>
      <c r="B800" s="19" t="s">
        <v>62</v>
      </c>
      <c r="C800" s="43" t="s">
        <v>438</v>
      </c>
      <c r="D800" s="24">
        <v>0.13</v>
      </c>
      <c r="E800" s="24">
        <v>0.03</v>
      </c>
      <c r="F800" s="24">
        <v>1.08</v>
      </c>
      <c r="G800" s="24">
        <v>5.08</v>
      </c>
      <c r="H800" s="24">
        <v>1.32</v>
      </c>
      <c r="I800" s="54"/>
    </row>
    <row r="801" spans="1:9">
      <c r="A801" s="28"/>
      <c r="B801" s="19" t="s">
        <v>51</v>
      </c>
      <c r="C801" s="43" t="s">
        <v>437</v>
      </c>
      <c r="D801" s="24">
        <v>7.0000000000000007E-2</v>
      </c>
      <c r="E801" s="24">
        <v>0.01</v>
      </c>
      <c r="F801" s="24">
        <v>0.42</v>
      </c>
      <c r="G801" s="24">
        <v>2.09</v>
      </c>
      <c r="H801" s="24">
        <v>0.51</v>
      </c>
      <c r="I801" s="54"/>
    </row>
    <row r="802" spans="1:9">
      <c r="A802" s="28"/>
      <c r="B802" s="19" t="s">
        <v>436</v>
      </c>
      <c r="C802" s="43" t="s">
        <v>435</v>
      </c>
      <c r="D802" s="24">
        <v>0.04</v>
      </c>
      <c r="E802" s="24">
        <v>0.01</v>
      </c>
      <c r="F802" s="24">
        <v>0.09</v>
      </c>
      <c r="G802" s="24">
        <v>0.66</v>
      </c>
      <c r="H802" s="24">
        <v>0.255</v>
      </c>
      <c r="I802" s="54"/>
    </row>
    <row r="803" spans="1:9">
      <c r="A803" s="28"/>
      <c r="B803" s="19" t="s">
        <v>434</v>
      </c>
      <c r="C803" s="43" t="s">
        <v>433</v>
      </c>
      <c r="D803" s="24">
        <v>0.1</v>
      </c>
      <c r="E803" s="24">
        <v>0.01</v>
      </c>
      <c r="F803" s="24">
        <v>0.21</v>
      </c>
      <c r="G803" s="24">
        <v>1.32</v>
      </c>
      <c r="H803" s="24">
        <v>0.33</v>
      </c>
      <c r="I803" s="54"/>
    </row>
    <row r="804" spans="1:9">
      <c r="A804" s="28"/>
      <c r="B804" s="19" t="s">
        <v>64</v>
      </c>
      <c r="C804" s="43" t="s">
        <v>432</v>
      </c>
      <c r="D804" s="24">
        <v>7.0000000000000007E-2</v>
      </c>
      <c r="E804" s="24">
        <v>0.01</v>
      </c>
      <c r="F804" s="24">
        <v>0.39</v>
      </c>
      <c r="G804" s="24">
        <v>2</v>
      </c>
      <c r="H804" s="24">
        <v>0.28499999999999998</v>
      </c>
      <c r="I804" s="54"/>
    </row>
    <row r="805" spans="1:9">
      <c r="A805" s="28"/>
      <c r="B805" s="19" t="s">
        <v>315</v>
      </c>
      <c r="C805" s="43" t="s">
        <v>431</v>
      </c>
      <c r="D805" s="24">
        <v>0</v>
      </c>
      <c r="E805" s="24">
        <v>1.1200000000000001</v>
      </c>
      <c r="F805" s="24">
        <v>0</v>
      </c>
      <c r="G805" s="24">
        <v>10.11</v>
      </c>
      <c r="H805" s="24">
        <v>0</v>
      </c>
      <c r="I805" s="54"/>
    </row>
    <row r="806" spans="1:9">
      <c r="A806" s="28"/>
      <c r="B806" s="19" t="s">
        <v>331</v>
      </c>
      <c r="C806" s="43" t="s">
        <v>430</v>
      </c>
      <c r="D806" s="24">
        <v>0</v>
      </c>
      <c r="E806" s="24">
        <v>0</v>
      </c>
      <c r="F806" s="24">
        <v>0</v>
      </c>
      <c r="G806" s="24">
        <v>0</v>
      </c>
      <c r="H806" s="24">
        <v>0</v>
      </c>
      <c r="I806" s="54"/>
    </row>
    <row r="807" spans="1:9" ht="30">
      <c r="A807" s="8" t="s">
        <v>48</v>
      </c>
      <c r="B807" s="18" t="s">
        <v>303</v>
      </c>
      <c r="C807" s="9" t="s">
        <v>26</v>
      </c>
      <c r="D807" s="9">
        <f>SUM(D808:D816)</f>
        <v>8.1000000000000014</v>
      </c>
      <c r="E807" s="9">
        <f t="shared" ref="E807:H807" si="192">SUM(E808:E816)</f>
        <v>6.54</v>
      </c>
      <c r="F807" s="9">
        <f t="shared" si="192"/>
        <v>12.689999999999998</v>
      </c>
      <c r="G807" s="9">
        <f t="shared" si="192"/>
        <v>142.14000000000001</v>
      </c>
      <c r="H807" s="9">
        <f t="shared" si="192"/>
        <v>5.35</v>
      </c>
      <c r="I807" s="10" t="s">
        <v>302</v>
      </c>
    </row>
    <row r="808" spans="1:9">
      <c r="A808" s="28"/>
      <c r="B808" s="19" t="s">
        <v>62</v>
      </c>
      <c r="C808" s="43" t="s">
        <v>287</v>
      </c>
      <c r="D808" s="24">
        <v>0.42</v>
      </c>
      <c r="E808" s="24">
        <v>0.08</v>
      </c>
      <c r="F808" s="24">
        <v>3.42</v>
      </c>
      <c r="G808" s="24">
        <v>16.170000000000002</v>
      </c>
      <c r="H808" s="24">
        <v>4.2</v>
      </c>
      <c r="I808" s="54"/>
    </row>
    <row r="809" spans="1:9">
      <c r="A809" s="28"/>
      <c r="B809" s="19" t="s">
        <v>64</v>
      </c>
      <c r="C809" s="43" t="s">
        <v>65</v>
      </c>
      <c r="D809" s="24">
        <v>0.12</v>
      </c>
      <c r="E809" s="24">
        <v>0.01</v>
      </c>
      <c r="F809" s="24">
        <v>0.66</v>
      </c>
      <c r="G809" s="24">
        <v>3.36</v>
      </c>
      <c r="H809" s="24">
        <v>0.48</v>
      </c>
      <c r="I809" s="54"/>
    </row>
    <row r="810" spans="1:9">
      <c r="A810" s="28"/>
      <c r="B810" s="19" t="s">
        <v>32</v>
      </c>
      <c r="C810" s="43" t="s">
        <v>69</v>
      </c>
      <c r="D810" s="24">
        <v>0</v>
      </c>
      <c r="E810" s="24">
        <v>0</v>
      </c>
      <c r="F810" s="24">
        <v>0</v>
      </c>
      <c r="G810" s="24">
        <v>0</v>
      </c>
      <c r="H810" s="24">
        <v>0</v>
      </c>
      <c r="I810" s="54"/>
    </row>
    <row r="811" spans="1:9">
      <c r="A811" s="28"/>
      <c r="B811" s="19" t="s">
        <v>255</v>
      </c>
      <c r="C811" s="43" t="s">
        <v>87</v>
      </c>
      <c r="D811" s="24">
        <v>1.36</v>
      </c>
      <c r="E811" s="24">
        <v>0.25</v>
      </c>
      <c r="F811" s="24">
        <v>8.35</v>
      </c>
      <c r="G811" s="24">
        <v>41.04</v>
      </c>
      <c r="H811" s="24">
        <v>0</v>
      </c>
      <c r="I811" s="54"/>
    </row>
    <row r="812" spans="1:9">
      <c r="A812" s="28"/>
      <c r="B812" s="19" t="s">
        <v>66</v>
      </c>
      <c r="C812" s="43" t="s">
        <v>213</v>
      </c>
      <c r="D812" s="24">
        <v>0.02</v>
      </c>
      <c r="E812" s="24">
        <v>0</v>
      </c>
      <c r="F812" s="24">
        <v>0.12</v>
      </c>
      <c r="G812" s="24">
        <v>0.59</v>
      </c>
      <c r="H812" s="24">
        <v>0</v>
      </c>
      <c r="I812" s="54"/>
    </row>
    <row r="813" spans="1:9">
      <c r="A813" s="28"/>
      <c r="B813" s="19" t="s">
        <v>84</v>
      </c>
      <c r="C813" s="43" t="s">
        <v>274</v>
      </c>
      <c r="D813" s="24">
        <v>0.02</v>
      </c>
      <c r="E813" s="24">
        <v>0</v>
      </c>
      <c r="F813" s="24">
        <v>0.12</v>
      </c>
      <c r="G813" s="24">
        <v>0.63</v>
      </c>
      <c r="H813" s="24">
        <v>0.09</v>
      </c>
      <c r="I813" s="54"/>
    </row>
    <row r="814" spans="1:9">
      <c r="A814" s="28"/>
      <c r="B814" s="19" t="s">
        <v>30</v>
      </c>
      <c r="C814" s="24" t="s">
        <v>68</v>
      </c>
      <c r="D814" s="24">
        <v>0</v>
      </c>
      <c r="E814" s="24">
        <v>0</v>
      </c>
      <c r="F814" s="24">
        <v>0</v>
      </c>
      <c r="G814" s="24">
        <v>0</v>
      </c>
      <c r="H814" s="24">
        <v>0</v>
      </c>
      <c r="I814" s="54"/>
    </row>
    <row r="815" spans="1:9" ht="15" customHeight="1">
      <c r="A815" s="28"/>
      <c r="B815" s="19" t="s">
        <v>86</v>
      </c>
      <c r="C815" s="43" t="s">
        <v>273</v>
      </c>
      <c r="D815" s="24">
        <v>0.3</v>
      </c>
      <c r="E815" s="24">
        <v>0.27</v>
      </c>
      <c r="F815" s="24">
        <v>0.02</v>
      </c>
      <c r="G815" s="24">
        <v>3.67</v>
      </c>
      <c r="H815" s="24">
        <v>0</v>
      </c>
      <c r="I815" s="54"/>
    </row>
    <row r="816" spans="1:9">
      <c r="A816" s="28"/>
      <c r="B816" s="19" t="s">
        <v>362</v>
      </c>
      <c r="C816" s="43" t="s">
        <v>378</v>
      </c>
      <c r="D816" s="24">
        <v>5.86</v>
      </c>
      <c r="E816" s="24">
        <v>5.93</v>
      </c>
      <c r="F816" s="24">
        <v>0</v>
      </c>
      <c r="G816" s="24">
        <v>76.680000000000007</v>
      </c>
      <c r="H816" s="24">
        <v>0.57999999999999996</v>
      </c>
      <c r="I816" s="54"/>
    </row>
    <row r="817" spans="1:9" ht="15">
      <c r="A817" s="8" t="s">
        <v>48</v>
      </c>
      <c r="B817" s="18" t="s">
        <v>441</v>
      </c>
      <c r="C817" s="15">
        <v>160</v>
      </c>
      <c r="D817" s="9">
        <f>SUM(D818:D827)</f>
        <v>10.629999999999999</v>
      </c>
      <c r="E817" s="9">
        <f t="shared" ref="E817:H817" si="193">SUM(E818:E827)</f>
        <v>11.49</v>
      </c>
      <c r="F817" s="9">
        <f t="shared" si="193"/>
        <v>8.59</v>
      </c>
      <c r="G817" s="9">
        <f t="shared" si="193"/>
        <v>181.79999999999998</v>
      </c>
      <c r="H817" s="9">
        <f t="shared" si="193"/>
        <v>47.892000000000003</v>
      </c>
      <c r="I817" s="10" t="s">
        <v>442</v>
      </c>
    </row>
    <row r="818" spans="1:9">
      <c r="A818" s="28"/>
      <c r="B818" s="19" t="s">
        <v>141</v>
      </c>
      <c r="C818" s="43" t="s">
        <v>449</v>
      </c>
      <c r="D818" s="24">
        <v>1.8</v>
      </c>
      <c r="E818" s="24">
        <v>0.1</v>
      </c>
      <c r="F818" s="24">
        <v>4.6900000000000004</v>
      </c>
      <c r="G818" s="24">
        <v>27.96</v>
      </c>
      <c r="H818" s="24">
        <v>44.927999999999997</v>
      </c>
      <c r="I818" s="54"/>
    </row>
    <row r="819" spans="1:9">
      <c r="A819" s="28"/>
      <c r="B819" s="19" t="s">
        <v>51</v>
      </c>
      <c r="C819" s="43" t="s">
        <v>448</v>
      </c>
      <c r="D819" s="24">
        <v>0.19</v>
      </c>
      <c r="E819" s="24">
        <v>0.03</v>
      </c>
      <c r="F819" s="24">
        <v>1.1399999999999999</v>
      </c>
      <c r="G819" s="24">
        <v>5.71</v>
      </c>
      <c r="H819" s="24">
        <v>1.3919999999999999</v>
      </c>
      <c r="I819" s="54"/>
    </row>
    <row r="820" spans="1:9">
      <c r="A820" s="28"/>
      <c r="B820" s="19" t="s">
        <v>64</v>
      </c>
      <c r="C820" s="43" t="s">
        <v>447</v>
      </c>
      <c r="D820" s="24">
        <v>0.16</v>
      </c>
      <c r="E820" s="24">
        <v>0.01</v>
      </c>
      <c r="F820" s="24">
        <v>0.86</v>
      </c>
      <c r="G820" s="24">
        <v>4.37</v>
      </c>
      <c r="H820" s="24">
        <v>0.624</v>
      </c>
      <c r="I820" s="54"/>
    </row>
    <row r="821" spans="1:9">
      <c r="A821" s="28"/>
      <c r="B821" s="19" t="s">
        <v>14</v>
      </c>
      <c r="C821" s="43" t="s">
        <v>446</v>
      </c>
      <c r="D821" s="24">
        <v>0.05</v>
      </c>
      <c r="E821" s="24">
        <v>2.2599999999999998</v>
      </c>
      <c r="F821" s="24">
        <v>0.06</v>
      </c>
      <c r="G821" s="24">
        <v>20.83</v>
      </c>
      <c r="H821" s="24">
        <v>0</v>
      </c>
      <c r="I821" s="54"/>
    </row>
    <row r="822" spans="1:9">
      <c r="A822" s="28"/>
      <c r="B822" s="19" t="s">
        <v>80</v>
      </c>
      <c r="C822" s="43" t="s">
        <v>445</v>
      </c>
      <c r="D822" s="24">
        <v>8.1199999999999992</v>
      </c>
      <c r="E822" s="24">
        <v>6.99</v>
      </c>
      <c r="F822" s="24">
        <v>0</v>
      </c>
      <c r="G822" s="24">
        <v>95.22</v>
      </c>
      <c r="H822" s="24">
        <v>0</v>
      </c>
      <c r="I822" s="54"/>
    </row>
    <row r="823" spans="1:9" s="16" customFormat="1">
      <c r="A823" s="28"/>
      <c r="B823" s="19" t="s">
        <v>53</v>
      </c>
      <c r="C823" s="43" t="s">
        <v>443</v>
      </c>
      <c r="D823" s="24">
        <v>0</v>
      </c>
      <c r="E823" s="24">
        <v>2.08</v>
      </c>
      <c r="F823" s="24">
        <v>0</v>
      </c>
      <c r="G823" s="24">
        <v>18.7</v>
      </c>
      <c r="H823" s="24">
        <v>0</v>
      </c>
      <c r="I823" s="54"/>
    </row>
    <row r="824" spans="1:9">
      <c r="A824" s="28"/>
      <c r="B824" s="19" t="s">
        <v>103</v>
      </c>
      <c r="C824" s="43" t="s">
        <v>443</v>
      </c>
      <c r="D824" s="24">
        <v>0.21</v>
      </c>
      <c r="E824" s="24">
        <v>0.02</v>
      </c>
      <c r="F824" s="24">
        <v>1.44</v>
      </c>
      <c r="G824" s="24">
        <v>6.95</v>
      </c>
      <c r="H824" s="24">
        <v>1.2E-2</v>
      </c>
      <c r="I824" s="54"/>
    </row>
    <row r="825" spans="1:9">
      <c r="A825" s="28"/>
      <c r="B825" s="19" t="s">
        <v>30</v>
      </c>
      <c r="C825" s="43" t="s">
        <v>444</v>
      </c>
      <c r="D825" s="24">
        <v>0</v>
      </c>
      <c r="E825" s="24">
        <v>0</v>
      </c>
      <c r="F825" s="24">
        <v>0</v>
      </c>
      <c r="G825" s="24">
        <v>0</v>
      </c>
      <c r="H825" s="24">
        <v>0</v>
      </c>
      <c r="I825" s="54"/>
    </row>
    <row r="826" spans="1:9">
      <c r="A826" s="28"/>
      <c r="B826" s="19" t="s">
        <v>32</v>
      </c>
      <c r="C826" s="43" t="s">
        <v>83</v>
      </c>
      <c r="D826" s="24">
        <v>0</v>
      </c>
      <c r="E826" s="24">
        <v>0</v>
      </c>
      <c r="F826" s="24">
        <v>0</v>
      </c>
      <c r="G826" s="24">
        <v>0</v>
      </c>
      <c r="H826" s="24">
        <v>0</v>
      </c>
      <c r="I826" s="54"/>
    </row>
    <row r="827" spans="1:9">
      <c r="A827" s="28"/>
      <c r="B827" s="19" t="s">
        <v>301</v>
      </c>
      <c r="C827" s="43" t="s">
        <v>443</v>
      </c>
      <c r="D827" s="24">
        <v>0.1</v>
      </c>
      <c r="E827" s="24">
        <v>0</v>
      </c>
      <c r="F827" s="24">
        <v>0.4</v>
      </c>
      <c r="G827" s="24">
        <v>2.06</v>
      </c>
      <c r="H827" s="24">
        <v>0.93600000000000005</v>
      </c>
      <c r="I827" s="54"/>
    </row>
    <row r="828" spans="1:9" ht="15">
      <c r="A828" s="8" t="s">
        <v>48</v>
      </c>
      <c r="B828" s="18" t="s">
        <v>472</v>
      </c>
      <c r="C828" s="9" t="s">
        <v>26</v>
      </c>
      <c r="D828" s="9">
        <f>SUM(D829:D830)</f>
        <v>0</v>
      </c>
      <c r="E828" s="9">
        <f t="shared" ref="E828:H828" si="194">SUM(E829:E830)</f>
        <v>0</v>
      </c>
      <c r="F828" s="9">
        <f t="shared" si="194"/>
        <v>0</v>
      </c>
      <c r="G828" s="9">
        <f t="shared" si="194"/>
        <v>0</v>
      </c>
      <c r="H828" s="9">
        <f t="shared" si="194"/>
        <v>0</v>
      </c>
      <c r="I828" s="10" t="s">
        <v>126</v>
      </c>
    </row>
    <row r="829" spans="1:9">
      <c r="A829" s="28"/>
      <c r="B829" s="19" t="s">
        <v>30</v>
      </c>
      <c r="C829" s="43" t="s">
        <v>47</v>
      </c>
      <c r="D829" s="24">
        <v>0</v>
      </c>
      <c r="E829" s="24">
        <v>0</v>
      </c>
      <c r="F829" s="24">
        <v>0</v>
      </c>
      <c r="G829" s="24">
        <v>0</v>
      </c>
      <c r="H829" s="24">
        <v>0</v>
      </c>
      <c r="I829" s="54"/>
    </row>
    <row r="830" spans="1:9">
      <c r="A830" s="28"/>
      <c r="B830" s="19" t="s">
        <v>125</v>
      </c>
      <c r="C830" s="43" t="s">
        <v>36</v>
      </c>
      <c r="D830" s="24">
        <v>0</v>
      </c>
      <c r="E830" s="24">
        <v>0</v>
      </c>
      <c r="F830" s="24">
        <v>0</v>
      </c>
      <c r="G830" s="24">
        <v>0</v>
      </c>
      <c r="H830" s="24">
        <v>0</v>
      </c>
      <c r="I830" s="54"/>
    </row>
    <row r="831" spans="1:9" ht="15">
      <c r="A831" s="8" t="s">
        <v>48</v>
      </c>
      <c r="B831" s="18" t="s">
        <v>93</v>
      </c>
      <c r="C831" s="9" t="s">
        <v>22</v>
      </c>
      <c r="D831" s="9">
        <f>SUM(D832,)</f>
        <v>1.08</v>
      </c>
      <c r="E831" s="9">
        <f t="shared" ref="E831:H831" si="195">SUM(E832,)</f>
        <v>0.27</v>
      </c>
      <c r="F831" s="9">
        <f t="shared" si="195"/>
        <v>9.36</v>
      </c>
      <c r="G831" s="9">
        <f t="shared" si="195"/>
        <v>44.55</v>
      </c>
      <c r="H831" s="9">
        <f t="shared" si="195"/>
        <v>0</v>
      </c>
      <c r="I831" s="10" t="s">
        <v>92</v>
      </c>
    </row>
    <row r="832" spans="1:9">
      <c r="A832" s="28"/>
      <c r="B832" s="19" t="s">
        <v>94</v>
      </c>
      <c r="C832" s="43" t="s">
        <v>23</v>
      </c>
      <c r="D832" s="24">
        <v>1.08</v>
      </c>
      <c r="E832" s="24">
        <v>0.27</v>
      </c>
      <c r="F832" s="24">
        <v>9.36</v>
      </c>
      <c r="G832" s="24">
        <v>44.55</v>
      </c>
      <c r="H832" s="24">
        <v>0</v>
      </c>
      <c r="I832" s="54"/>
    </row>
    <row r="833" spans="1:9">
      <c r="A833" s="89" t="s">
        <v>43</v>
      </c>
      <c r="B833" s="90"/>
      <c r="C833" s="40">
        <v>510</v>
      </c>
      <c r="D833" s="40">
        <f>SUM(D799,D807,D817,D828,D831,)</f>
        <v>20.22</v>
      </c>
      <c r="E833" s="40">
        <f t="shared" ref="E833:H833" si="196">SUM(E799,E807,E817,E828,E831,)</f>
        <v>19.489999999999998</v>
      </c>
      <c r="F833" s="40">
        <f t="shared" si="196"/>
        <v>32.83</v>
      </c>
      <c r="G833" s="40">
        <f t="shared" si="196"/>
        <v>389.75</v>
      </c>
      <c r="H833" s="40">
        <f t="shared" si="196"/>
        <v>55.942000000000007</v>
      </c>
      <c r="I833" s="11"/>
    </row>
    <row r="834" spans="1:9" ht="15">
      <c r="A834" s="8" t="s">
        <v>95</v>
      </c>
      <c r="B834" s="18" t="s">
        <v>452</v>
      </c>
      <c r="C834" s="9" t="s">
        <v>45</v>
      </c>
      <c r="D834" s="9">
        <f>SUM(D835:D842)</f>
        <v>13.355</v>
      </c>
      <c r="E834" s="9">
        <f t="shared" ref="E834:H834" si="197">SUM(E835:E842)</f>
        <v>10.953000000000001</v>
      </c>
      <c r="F834" s="9">
        <f t="shared" si="197"/>
        <v>14.780000000000003</v>
      </c>
      <c r="G834" s="9">
        <f t="shared" si="197"/>
        <v>209.02</v>
      </c>
      <c r="H834" s="9">
        <f t="shared" si="197"/>
        <v>2.6999999999999997</v>
      </c>
      <c r="I834" s="10" t="s">
        <v>451</v>
      </c>
    </row>
    <row r="835" spans="1:9">
      <c r="A835" s="28"/>
      <c r="B835" s="19" t="s">
        <v>326</v>
      </c>
      <c r="C835" s="24" t="s">
        <v>453</v>
      </c>
      <c r="D835" s="24">
        <v>0.34499999999999997</v>
      </c>
      <c r="E835" s="24">
        <v>2.3E-2</v>
      </c>
      <c r="F835" s="24">
        <v>4.83</v>
      </c>
      <c r="G835" s="24">
        <v>20.47</v>
      </c>
      <c r="H835" s="24">
        <v>2.2999999999999998</v>
      </c>
      <c r="I835" s="54"/>
    </row>
    <row r="836" spans="1:9">
      <c r="A836" s="28"/>
      <c r="B836" s="19" t="s">
        <v>356</v>
      </c>
      <c r="C836" s="43" t="s">
        <v>116</v>
      </c>
      <c r="D836" s="24">
        <v>0.11</v>
      </c>
      <c r="E836" s="24">
        <v>0.4</v>
      </c>
      <c r="F836" s="24">
        <v>0.16</v>
      </c>
      <c r="G836" s="24">
        <v>4.76</v>
      </c>
      <c r="H836" s="24">
        <v>0.02</v>
      </c>
      <c r="I836" s="54"/>
    </row>
    <row r="837" spans="1:9">
      <c r="A837" s="28"/>
      <c r="B837" s="19" t="s">
        <v>163</v>
      </c>
      <c r="C837" s="43" t="s">
        <v>450</v>
      </c>
      <c r="D837" s="24">
        <v>11.36</v>
      </c>
      <c r="E837" s="24">
        <v>6.12</v>
      </c>
      <c r="F837" s="24">
        <v>1.36</v>
      </c>
      <c r="G837" s="24">
        <v>105.61</v>
      </c>
      <c r="H837" s="24">
        <v>0.34</v>
      </c>
      <c r="I837" s="54"/>
    </row>
    <row r="838" spans="1:9">
      <c r="A838" s="28"/>
      <c r="B838" s="19" t="s">
        <v>235</v>
      </c>
      <c r="C838" s="43" t="s">
        <v>116</v>
      </c>
      <c r="D838" s="24">
        <v>0</v>
      </c>
      <c r="E838" s="24">
        <v>0</v>
      </c>
      <c r="F838" s="24">
        <v>0</v>
      </c>
      <c r="G838" s="24">
        <v>0</v>
      </c>
      <c r="H838" s="24">
        <v>0</v>
      </c>
      <c r="I838" s="54"/>
    </row>
    <row r="839" spans="1:9">
      <c r="A839" s="28"/>
      <c r="B839" s="19" t="s">
        <v>14</v>
      </c>
      <c r="C839" s="43" t="s">
        <v>116</v>
      </c>
      <c r="D839" s="24">
        <v>0.05</v>
      </c>
      <c r="E839" s="24">
        <v>2.46</v>
      </c>
      <c r="F839" s="24">
        <v>7.0000000000000007E-2</v>
      </c>
      <c r="G839" s="24">
        <v>22.66</v>
      </c>
      <c r="H839" s="24">
        <v>0</v>
      </c>
      <c r="I839" s="54"/>
    </row>
    <row r="840" spans="1:9">
      <c r="A840" s="28"/>
      <c r="B840" s="19" t="s">
        <v>379</v>
      </c>
      <c r="C840" s="43" t="s">
        <v>121</v>
      </c>
      <c r="D840" s="24">
        <v>0</v>
      </c>
      <c r="E840" s="24">
        <v>0</v>
      </c>
      <c r="F840" s="24">
        <v>7.98</v>
      </c>
      <c r="G840" s="24">
        <v>30.3</v>
      </c>
      <c r="H840" s="24">
        <v>0</v>
      </c>
      <c r="I840" s="54"/>
    </row>
    <row r="841" spans="1:9">
      <c r="A841" s="28"/>
      <c r="B841" s="19" t="s">
        <v>307</v>
      </c>
      <c r="C841" s="43" t="s">
        <v>244</v>
      </c>
      <c r="D841" s="24">
        <v>1.27</v>
      </c>
      <c r="E841" s="24">
        <v>1.1499999999999999</v>
      </c>
      <c r="F841" s="24">
        <v>7.0000000000000007E-2</v>
      </c>
      <c r="G841" s="24">
        <v>15.7</v>
      </c>
      <c r="H841" s="24">
        <v>0</v>
      </c>
      <c r="I841" s="54"/>
    </row>
    <row r="842" spans="1:9">
      <c r="A842" s="28"/>
      <c r="B842" s="19" t="s">
        <v>152</v>
      </c>
      <c r="C842" s="43" t="s">
        <v>121</v>
      </c>
      <c r="D842" s="24">
        <v>0.22</v>
      </c>
      <c r="E842" s="24">
        <v>0.8</v>
      </c>
      <c r="F842" s="24">
        <v>0.31</v>
      </c>
      <c r="G842" s="24">
        <v>9.52</v>
      </c>
      <c r="H842" s="24">
        <v>0.04</v>
      </c>
      <c r="I842" s="54"/>
    </row>
    <row r="843" spans="1:9" ht="15">
      <c r="A843" s="34" t="s">
        <v>95</v>
      </c>
      <c r="B843" s="18" t="s">
        <v>110</v>
      </c>
      <c r="C843" s="9" t="s">
        <v>26</v>
      </c>
      <c r="D843" s="9">
        <f>SUM(D844:D846)</f>
        <v>0.09</v>
      </c>
      <c r="E843" s="9">
        <f t="shared" ref="E843:H843" si="198">SUM(E844:E846)</f>
        <v>0.02</v>
      </c>
      <c r="F843" s="9">
        <f t="shared" si="198"/>
        <v>6.76</v>
      </c>
      <c r="G843" s="9">
        <f t="shared" si="198"/>
        <v>27.529999999999998</v>
      </c>
      <c r="H843" s="9">
        <f t="shared" si="198"/>
        <v>4.4999999999999998E-2</v>
      </c>
      <c r="I843" s="10" t="s">
        <v>109</v>
      </c>
    </row>
    <row r="844" spans="1:9">
      <c r="A844" s="28"/>
      <c r="B844" s="19" t="s">
        <v>111</v>
      </c>
      <c r="C844" s="43" t="s">
        <v>112</v>
      </c>
      <c r="D844" s="24">
        <v>0.09</v>
      </c>
      <c r="E844" s="24">
        <v>0.02</v>
      </c>
      <c r="F844" s="24">
        <v>0.02</v>
      </c>
      <c r="G844" s="24">
        <v>0.63</v>
      </c>
      <c r="H844" s="24">
        <v>4.4999999999999998E-2</v>
      </c>
      <c r="I844" s="54"/>
    </row>
    <row r="845" spans="1:9">
      <c r="A845" s="28"/>
      <c r="B845" s="19" t="s">
        <v>30</v>
      </c>
      <c r="C845" s="43" t="s">
        <v>113</v>
      </c>
      <c r="D845" s="24">
        <v>0</v>
      </c>
      <c r="E845" s="24">
        <v>0</v>
      </c>
      <c r="F845" s="24">
        <v>0</v>
      </c>
      <c r="G845" s="24">
        <v>0</v>
      </c>
      <c r="H845" s="24">
        <v>0</v>
      </c>
      <c r="I845" s="54"/>
    </row>
    <row r="846" spans="1:9" ht="13.5" thickBot="1">
      <c r="A846" s="28"/>
      <c r="B846" s="19" t="s">
        <v>34</v>
      </c>
      <c r="C846" s="24" t="s">
        <v>464</v>
      </c>
      <c r="D846" s="24">
        <v>0</v>
      </c>
      <c r="E846" s="24">
        <v>0</v>
      </c>
      <c r="F846" s="24">
        <v>6.74</v>
      </c>
      <c r="G846" s="24">
        <v>26.9</v>
      </c>
      <c r="H846" s="24">
        <v>0</v>
      </c>
      <c r="I846" s="54"/>
    </row>
    <row r="847" spans="1:9">
      <c r="A847" s="86" t="s">
        <v>43</v>
      </c>
      <c r="B847" s="91"/>
      <c r="C847" s="39">
        <v>280</v>
      </c>
      <c r="D847" s="39">
        <f>SUM(D834,D843,)</f>
        <v>13.445</v>
      </c>
      <c r="E847" s="39">
        <f t="shared" ref="E847:H847" si="199">SUM(E834,E843,)</f>
        <v>10.973000000000001</v>
      </c>
      <c r="F847" s="39">
        <f t="shared" si="199"/>
        <v>21.540000000000003</v>
      </c>
      <c r="G847" s="39">
        <f t="shared" si="199"/>
        <v>236.55</v>
      </c>
      <c r="H847" s="39">
        <f t="shared" si="199"/>
        <v>2.7449999999999997</v>
      </c>
      <c r="I847" s="12"/>
    </row>
    <row r="848" spans="1:9" ht="16.5" thickBot="1">
      <c r="A848" s="82" t="s">
        <v>114</v>
      </c>
      <c r="B848" s="83"/>
      <c r="C848" s="38">
        <v>1290</v>
      </c>
      <c r="D848" s="38">
        <f>SUM(D795,D798,D833,D847,)</f>
        <v>44.515000000000001</v>
      </c>
      <c r="E848" s="38">
        <f>SUM(E795,E798,E833,E847,)</f>
        <v>44.242999999999995</v>
      </c>
      <c r="F848" s="38">
        <f>SUM(F795,F798,F833,F847,)</f>
        <v>107.43400000000001</v>
      </c>
      <c r="G848" s="38">
        <f>SUM(G795,G798,G833,G847,)</f>
        <v>1017.25</v>
      </c>
      <c r="H848" s="38">
        <f>SUM(H795,H798,H833,H847,)</f>
        <v>63.699000000000005</v>
      </c>
      <c r="I848" s="13"/>
    </row>
    <row r="850" spans="1:9" s="41" customFormat="1">
      <c r="A850" s="21"/>
      <c r="B850" s="21"/>
      <c r="C850" s="21"/>
      <c r="D850" s="21"/>
      <c r="E850" s="21"/>
      <c r="F850" s="21"/>
      <c r="G850" s="21"/>
      <c r="H850" s="21"/>
      <c r="I850" s="21"/>
    </row>
    <row r="851" spans="1:9" s="41" customFormat="1">
      <c r="A851" s="21"/>
      <c r="B851" s="21"/>
      <c r="C851" s="21"/>
      <c r="D851" s="21"/>
      <c r="E851" s="21"/>
      <c r="F851" s="21"/>
      <c r="G851" s="21"/>
      <c r="H851" s="21"/>
      <c r="I851" s="21"/>
    </row>
    <row r="852" spans="1:9" s="41" customFormat="1">
      <c r="A852" s="21"/>
      <c r="B852" s="21"/>
      <c r="C852" s="21"/>
      <c r="D852" s="21"/>
      <c r="E852" s="21"/>
      <c r="F852" s="21"/>
      <c r="G852" s="21"/>
      <c r="H852" s="21"/>
      <c r="I852" s="21"/>
    </row>
    <row r="853" spans="1:9" s="41" customFormat="1">
      <c r="A853" s="21"/>
      <c r="B853" s="21"/>
      <c r="C853" s="21"/>
      <c r="D853" s="21"/>
      <c r="E853" s="21"/>
      <c r="F853" s="21"/>
      <c r="G853" s="21"/>
      <c r="H853" s="21"/>
      <c r="I853" s="21"/>
    </row>
    <row r="854" spans="1:9" s="41" customFormat="1">
      <c r="A854" s="21"/>
      <c r="B854" s="21"/>
      <c r="C854" s="21"/>
      <c r="D854" s="21"/>
      <c r="E854" s="21"/>
      <c r="F854" s="21"/>
      <c r="G854" s="21"/>
      <c r="H854" s="21"/>
      <c r="I854" s="21"/>
    </row>
    <row r="855" spans="1:9" s="41" customFormat="1">
      <c r="A855" s="21"/>
      <c r="B855" s="21"/>
      <c r="C855" s="21"/>
      <c r="D855" s="21"/>
      <c r="E855" s="21"/>
      <c r="F855" s="21"/>
      <c r="G855" s="21"/>
      <c r="H855" s="21"/>
      <c r="I855" s="21"/>
    </row>
    <row r="856" spans="1:9" s="41" customFormat="1">
      <c r="A856" s="21"/>
      <c r="B856" s="21"/>
      <c r="C856" s="21"/>
      <c r="D856" s="21"/>
      <c r="E856" s="21"/>
      <c r="F856" s="21"/>
      <c r="G856" s="21"/>
      <c r="H856" s="21"/>
      <c r="I856" s="21"/>
    </row>
    <row r="857" spans="1:9" s="41" customFormat="1">
      <c r="A857" s="21"/>
      <c r="B857" s="21"/>
      <c r="C857" s="21"/>
      <c r="D857" s="21"/>
      <c r="E857" s="21"/>
      <c r="F857" s="21"/>
      <c r="G857" s="21"/>
      <c r="H857" s="21"/>
      <c r="I857" s="21"/>
    </row>
    <row r="858" spans="1:9" s="41" customFormat="1">
      <c r="A858" s="21"/>
      <c r="B858" s="21"/>
      <c r="C858" s="21"/>
      <c r="D858" s="21"/>
      <c r="E858" s="21"/>
      <c r="F858" s="21"/>
      <c r="G858" s="21"/>
      <c r="H858" s="21"/>
      <c r="I858" s="21"/>
    </row>
    <row r="859" spans="1:9" s="41" customFormat="1">
      <c r="A859" s="21"/>
      <c r="B859" s="21"/>
      <c r="C859" s="21"/>
      <c r="D859" s="21"/>
      <c r="E859" s="21"/>
      <c r="F859" s="21"/>
      <c r="G859" s="21"/>
      <c r="H859" s="21"/>
      <c r="I859" s="21"/>
    </row>
    <row r="860" spans="1:9" s="41" customFormat="1">
      <c r="A860" s="21"/>
      <c r="B860" s="21"/>
      <c r="C860" s="21"/>
      <c r="D860" s="21"/>
      <c r="E860" s="21"/>
      <c r="F860" s="21"/>
      <c r="G860" s="21"/>
      <c r="H860" s="21"/>
      <c r="I860" s="21"/>
    </row>
    <row r="861" spans="1:9" ht="13.5" thickBot="1"/>
    <row r="862" spans="1:9" ht="15" thickBot="1">
      <c r="A862" s="66" t="s">
        <v>396</v>
      </c>
      <c r="B862" s="67"/>
      <c r="C862" s="67"/>
      <c r="D862" s="67"/>
      <c r="E862" s="67"/>
      <c r="F862" s="67"/>
      <c r="G862" s="67"/>
      <c r="H862" s="67"/>
    </row>
    <row r="863" spans="1:9">
      <c r="A863" s="74" t="s">
        <v>389</v>
      </c>
      <c r="B863" s="76" t="s">
        <v>390</v>
      </c>
      <c r="C863" s="76"/>
      <c r="D863" s="70" t="s">
        <v>1</v>
      </c>
      <c r="E863" s="70"/>
      <c r="F863" s="70"/>
      <c r="G863" s="70" t="s">
        <v>8</v>
      </c>
      <c r="H863" s="72" t="s">
        <v>9</v>
      </c>
    </row>
    <row r="864" spans="1:9" ht="13.5" thickBot="1">
      <c r="A864" s="75"/>
      <c r="B864" s="77"/>
      <c r="C864" s="77"/>
      <c r="D864" s="36" t="s">
        <v>5</v>
      </c>
      <c r="E864" s="36" t="s">
        <v>6</v>
      </c>
      <c r="F864" s="36" t="s">
        <v>7</v>
      </c>
      <c r="G864" s="71"/>
      <c r="H864" s="73"/>
    </row>
    <row r="865" spans="1:8">
      <c r="A865" s="23">
        <v>1</v>
      </c>
      <c r="B865" s="60" t="s">
        <v>391</v>
      </c>
      <c r="C865" s="61"/>
      <c r="D865" s="23">
        <f>SUM(D24,D103,D189,D275,D365,D448,D533,D624,D706,D795,)</f>
        <v>143.18999999999997</v>
      </c>
      <c r="E865" s="23">
        <f>SUM(E24,E103,E189,E275,E365,E448,E533,E624,E706,E795,)</f>
        <v>157.64000000000001</v>
      </c>
      <c r="F865" s="23">
        <f>SUM(F24,F103,F189,F275,F365,F448,F533,F624,F706,F795,)</f>
        <v>375.19600000000003</v>
      </c>
      <c r="G865" s="23">
        <f>SUM(G24,G103,G189,G275,G365,G448,G533,G624,G706,G795,)</f>
        <v>3545.7939999999999</v>
      </c>
      <c r="H865" s="23">
        <f>SUM(H24,H103,H189,H275,H365,H448,H533,H624,H706,H795,)</f>
        <v>28.224</v>
      </c>
    </row>
    <row r="866" spans="1:8">
      <c r="A866" s="24">
        <v>2</v>
      </c>
      <c r="B866" s="62" t="s">
        <v>392</v>
      </c>
      <c r="C866" s="63"/>
      <c r="D866" s="24">
        <f>SUM(D27,D106,D192,D278,D368,D451,D536,D627,D709,D798,)</f>
        <v>8.2199999999999989</v>
      </c>
      <c r="E866" s="24">
        <f>SUM(E27,E106,E192,E278,E368,E451,E536,E627,E709,E798,)</f>
        <v>2.1849999999999996</v>
      </c>
      <c r="F866" s="24">
        <f>SUM(F27,F106,F192,F278,F368,F451,F536,F627,F709,F798,)</f>
        <v>130.09</v>
      </c>
      <c r="G866" s="24">
        <f>SUM(G27,G106,G192,G278,G368,G451,G536,G627,G709,G798,)</f>
        <v>598.95000000000005</v>
      </c>
      <c r="H866" s="24">
        <f>SUM(H27,H106,H192,H278,H368,H451,H536,H627,H709,H798,)</f>
        <v>410.89599999999996</v>
      </c>
    </row>
    <row r="867" spans="1:8">
      <c r="A867" s="24">
        <v>3</v>
      </c>
      <c r="B867" s="62" t="s">
        <v>393</v>
      </c>
      <c r="C867" s="63"/>
      <c r="D867" s="24">
        <f>SUM(D56,D138,D224,D310,D406,D479,D569,D655,D735,D833,)</f>
        <v>174.202</v>
      </c>
      <c r="E867" s="24">
        <f>SUM(E56,E138,E224,E310,E406,E479,E569,E655,E735,E833,)</f>
        <v>137.56</v>
      </c>
      <c r="F867" s="24">
        <f>SUM(F56,F138,F224,F310,F406,F479,F569,F655,F735,F833,)</f>
        <v>511.96299999999991</v>
      </c>
      <c r="G867" s="24">
        <f>SUM(G56,G138,G224,G310,G406,G479,G569,G655,G735,G833,)</f>
        <v>4003.3700000000003</v>
      </c>
      <c r="H867" s="24">
        <f>SUM(H56,H138,H224,H310,H406,H479,H569,H655,H735,H833,)</f>
        <v>354.41899999999998</v>
      </c>
    </row>
    <row r="868" spans="1:8" ht="13.5" thickBot="1">
      <c r="A868" s="25">
        <v>4</v>
      </c>
      <c r="B868" s="64" t="s">
        <v>394</v>
      </c>
      <c r="C868" s="65"/>
      <c r="D868" s="25">
        <f>SUM(D71,D150,D237,D325,D412,D496,D581,D668,D750,D847,)</f>
        <v>72.038999999999987</v>
      </c>
      <c r="E868" s="25">
        <f>SUM(E71,E150,E237,E325,E412,E496,E581,E668,E750,E847,)</f>
        <v>67.424000000000007</v>
      </c>
      <c r="F868" s="25">
        <f>SUM(F71,F150,F237,F325,F412,F496,F581,F668,F750,F847,)</f>
        <v>298.61100000000005</v>
      </c>
      <c r="G868" s="25">
        <f>SUM(G71,G150,G237,G325,G412,G496,G581,G668,G750,G847,)</f>
        <v>2115.3220000000001</v>
      </c>
      <c r="H868" s="25">
        <f>SUM(H71,H150,H237,H325,H412,H496,H581,H668,H750,H847,)</f>
        <v>26.291999999999998</v>
      </c>
    </row>
    <row r="869" spans="1:8" ht="13.5" thickBot="1">
      <c r="A869" s="57" t="s">
        <v>395</v>
      </c>
      <c r="B869" s="58"/>
      <c r="C869" s="59"/>
      <c r="D869" s="52">
        <f>SUM(D865:D868)</f>
        <v>397.65099999999995</v>
      </c>
      <c r="E869" s="52">
        <f t="shared" ref="E869:H869" si="200">SUM(E865:E868)</f>
        <v>364.80899999999997</v>
      </c>
      <c r="F869" s="52">
        <f t="shared" si="200"/>
        <v>1315.8600000000001</v>
      </c>
      <c r="G869" s="52">
        <f t="shared" si="200"/>
        <v>10263.436</v>
      </c>
      <c r="H869" s="56">
        <f t="shared" si="200"/>
        <v>819.83100000000002</v>
      </c>
    </row>
    <row r="870" spans="1:8" ht="13.5" thickBot="1">
      <c r="A870" s="22"/>
      <c r="B870" s="22"/>
      <c r="C870" s="22"/>
      <c r="D870" s="53"/>
      <c r="E870" s="53"/>
      <c r="F870" s="53"/>
      <c r="G870" s="53"/>
      <c r="H870" s="53"/>
    </row>
    <row r="871" spans="1:8" ht="15" thickBot="1">
      <c r="A871" s="68" t="s">
        <v>397</v>
      </c>
      <c r="B871" s="69"/>
      <c r="C871" s="69"/>
      <c r="D871" s="69"/>
      <c r="E871" s="69"/>
      <c r="F871" s="69"/>
      <c r="G871" s="69"/>
      <c r="H871" s="69"/>
    </row>
    <row r="872" spans="1:8">
      <c r="A872" s="74" t="s">
        <v>389</v>
      </c>
      <c r="B872" s="78" t="s">
        <v>390</v>
      </c>
      <c r="C872" s="79"/>
      <c r="D872" s="70" t="s">
        <v>1</v>
      </c>
      <c r="E872" s="70"/>
      <c r="F872" s="70"/>
      <c r="G872" s="70" t="s">
        <v>8</v>
      </c>
      <c r="H872" s="72" t="s">
        <v>9</v>
      </c>
    </row>
    <row r="873" spans="1:8" ht="13.5" thickBot="1">
      <c r="A873" s="75"/>
      <c r="B873" s="80"/>
      <c r="C873" s="81"/>
      <c r="D873" s="36" t="s">
        <v>5</v>
      </c>
      <c r="E873" s="36" t="s">
        <v>6</v>
      </c>
      <c r="F873" s="36" t="s">
        <v>7</v>
      </c>
      <c r="G873" s="71"/>
      <c r="H873" s="73"/>
    </row>
    <row r="874" spans="1:8">
      <c r="A874" s="23">
        <v>1</v>
      </c>
      <c r="B874" s="23" t="s">
        <v>391</v>
      </c>
      <c r="C874" s="45">
        <v>0.23599999999999999</v>
      </c>
      <c r="D874" s="23">
        <f>D865/10</f>
        <v>14.318999999999997</v>
      </c>
      <c r="E874" s="23">
        <f t="shared" ref="E874:H874" si="201">E865/10</f>
        <v>15.764000000000001</v>
      </c>
      <c r="F874" s="23">
        <f t="shared" si="201"/>
        <v>37.519600000000004</v>
      </c>
      <c r="G874" s="23">
        <f t="shared" si="201"/>
        <v>354.57939999999996</v>
      </c>
      <c r="H874" s="23">
        <f t="shared" si="201"/>
        <v>2.8224</v>
      </c>
    </row>
    <row r="875" spans="1:8">
      <c r="A875" s="24">
        <v>2</v>
      </c>
      <c r="B875" s="24" t="s">
        <v>392</v>
      </c>
      <c r="C875" s="46">
        <v>3.7999999999999999E-2</v>
      </c>
      <c r="D875" s="24">
        <f>D866/10</f>
        <v>0.82199999999999984</v>
      </c>
      <c r="E875" s="24">
        <f t="shared" ref="E875:H875" si="202">E866/10</f>
        <v>0.21849999999999997</v>
      </c>
      <c r="F875" s="24">
        <f t="shared" si="202"/>
        <v>13.009</v>
      </c>
      <c r="G875" s="24">
        <f t="shared" si="202"/>
        <v>59.895000000000003</v>
      </c>
      <c r="H875" s="24">
        <f t="shared" si="202"/>
        <v>41.089599999999997</v>
      </c>
    </row>
    <row r="876" spans="1:8">
      <c r="A876" s="24">
        <v>3</v>
      </c>
      <c r="B876" s="24" t="s">
        <v>393</v>
      </c>
      <c r="C876" s="47">
        <v>0.26700000000000002</v>
      </c>
      <c r="D876" s="24">
        <f>D867/10</f>
        <v>17.420200000000001</v>
      </c>
      <c r="E876" s="24">
        <f t="shared" ref="E876:H876" si="203">E867/10</f>
        <v>13.756</v>
      </c>
      <c r="F876" s="24">
        <f t="shared" si="203"/>
        <v>51.196299999999994</v>
      </c>
      <c r="G876" s="24">
        <f t="shared" si="203"/>
        <v>400.33700000000005</v>
      </c>
      <c r="H876" s="24">
        <f t="shared" si="203"/>
        <v>35.441899999999997</v>
      </c>
    </row>
    <row r="877" spans="1:8" ht="13.5" thickBot="1">
      <c r="A877" s="25">
        <v>4</v>
      </c>
      <c r="B877" s="25" t="s">
        <v>394</v>
      </c>
      <c r="C877" s="48">
        <v>0.14299999999999999</v>
      </c>
      <c r="D877" s="25">
        <f>D868/10</f>
        <v>7.2038999999999991</v>
      </c>
      <c r="E877" s="25">
        <f t="shared" ref="E877:H877" si="204">E868/10</f>
        <v>6.7424000000000008</v>
      </c>
      <c r="F877" s="25">
        <f t="shared" si="204"/>
        <v>29.861100000000004</v>
      </c>
      <c r="G877" s="25">
        <f t="shared" si="204"/>
        <v>211.53220000000002</v>
      </c>
      <c r="H877" s="25">
        <f t="shared" si="204"/>
        <v>2.6292</v>
      </c>
    </row>
    <row r="878" spans="1:8" ht="13.5" thickBot="1">
      <c r="A878" s="57" t="s">
        <v>395</v>
      </c>
      <c r="B878" s="58"/>
      <c r="C878" s="49">
        <v>0.68600000000000005</v>
      </c>
      <c r="D878" s="52">
        <f>SUM(D874:D877)</f>
        <v>39.765099999999997</v>
      </c>
      <c r="E878" s="52">
        <f t="shared" ref="E878:H878" si="205">SUM(E874:E877)</f>
        <v>36.480900000000005</v>
      </c>
      <c r="F878" s="52">
        <f t="shared" si="205"/>
        <v>131.58599999999998</v>
      </c>
      <c r="G878" s="52">
        <f t="shared" si="205"/>
        <v>1026.3436000000002</v>
      </c>
      <c r="H878" s="56">
        <f t="shared" si="205"/>
        <v>81.983099999999993</v>
      </c>
    </row>
  </sheetData>
  <mergeCells count="148">
    <mergeCell ref="A582:B582"/>
    <mergeCell ref="A569:B569"/>
    <mergeCell ref="A581:B581"/>
    <mergeCell ref="I602:I603"/>
    <mergeCell ref="A604:I604"/>
    <mergeCell ref="A624:B624"/>
    <mergeCell ref="A627:B627"/>
    <mergeCell ref="A655:B655"/>
    <mergeCell ref="A602:A603"/>
    <mergeCell ref="B602:B603"/>
    <mergeCell ref="C602:C603"/>
    <mergeCell ref="D602:F602"/>
    <mergeCell ref="G602:G603"/>
    <mergeCell ref="H602:H603"/>
    <mergeCell ref="I514:I515"/>
    <mergeCell ref="A516:I516"/>
    <mergeCell ref="A533:B533"/>
    <mergeCell ref="A536:B536"/>
    <mergeCell ref="A514:A515"/>
    <mergeCell ref="B514:B515"/>
    <mergeCell ref="C514:C515"/>
    <mergeCell ref="D514:F514"/>
    <mergeCell ref="G514:G515"/>
    <mergeCell ref="H514:H515"/>
    <mergeCell ref="A497:B497"/>
    <mergeCell ref="I429:I430"/>
    <mergeCell ref="A431:I431"/>
    <mergeCell ref="A448:B448"/>
    <mergeCell ref="A451:B451"/>
    <mergeCell ref="A479:B479"/>
    <mergeCell ref="A496:B496"/>
    <mergeCell ref="A429:A430"/>
    <mergeCell ref="B429:B430"/>
    <mergeCell ref="C429:C430"/>
    <mergeCell ref="D429:F429"/>
    <mergeCell ref="G429:G430"/>
    <mergeCell ref="H429:H430"/>
    <mergeCell ref="A256:A257"/>
    <mergeCell ref="B256:B257"/>
    <mergeCell ref="C256:C257"/>
    <mergeCell ref="D256:F256"/>
    <mergeCell ref="G256:G257"/>
    <mergeCell ref="H256:H257"/>
    <mergeCell ref="A413:B413"/>
    <mergeCell ref="I344:I345"/>
    <mergeCell ref="A346:I346"/>
    <mergeCell ref="A365:B365"/>
    <mergeCell ref="A368:B368"/>
    <mergeCell ref="A406:B406"/>
    <mergeCell ref="A412:B412"/>
    <mergeCell ref="A344:A345"/>
    <mergeCell ref="B344:B345"/>
    <mergeCell ref="C344:C345"/>
    <mergeCell ref="D344:F344"/>
    <mergeCell ref="G344:G345"/>
    <mergeCell ref="H344:H345"/>
    <mergeCell ref="A106:B106"/>
    <mergeCell ref="A138:B138"/>
    <mergeCell ref="I3:I4"/>
    <mergeCell ref="A5:I5"/>
    <mergeCell ref="A24:B24"/>
    <mergeCell ref="A27:B27"/>
    <mergeCell ref="A56:B56"/>
    <mergeCell ref="A71:B71"/>
    <mergeCell ref="A3:A4"/>
    <mergeCell ref="B3:B4"/>
    <mergeCell ref="C3:C4"/>
    <mergeCell ref="D3:F3"/>
    <mergeCell ref="G3:G4"/>
    <mergeCell ref="H3:H4"/>
    <mergeCell ref="H83:H84"/>
    <mergeCell ref="A72:B72"/>
    <mergeCell ref="I83:I84"/>
    <mergeCell ref="A85:I85"/>
    <mergeCell ref="A103:B103"/>
    <mergeCell ref="A83:A84"/>
    <mergeCell ref="B83:B84"/>
    <mergeCell ref="C83:C84"/>
    <mergeCell ref="D83:F83"/>
    <mergeCell ref="G83:G84"/>
    <mergeCell ref="A669:B669"/>
    <mergeCell ref="A668:B668"/>
    <mergeCell ref="A151:B151"/>
    <mergeCell ref="A150:B150"/>
    <mergeCell ref="A238:B238"/>
    <mergeCell ref="I170:I171"/>
    <mergeCell ref="A172:I172"/>
    <mergeCell ref="A189:B189"/>
    <mergeCell ref="A192:B192"/>
    <mergeCell ref="A224:B224"/>
    <mergeCell ref="A237:B237"/>
    <mergeCell ref="A170:A171"/>
    <mergeCell ref="B170:B171"/>
    <mergeCell ref="C170:C171"/>
    <mergeCell ref="D170:F170"/>
    <mergeCell ref="G170:G171"/>
    <mergeCell ref="H170:H171"/>
    <mergeCell ref="A326:B326"/>
    <mergeCell ref="I256:I257"/>
    <mergeCell ref="A258:I258"/>
    <mergeCell ref="A275:B275"/>
    <mergeCell ref="A278:B278"/>
    <mergeCell ref="A310:B310"/>
    <mergeCell ref="A325:B325"/>
    <mergeCell ref="A751:B751"/>
    <mergeCell ref="I687:I688"/>
    <mergeCell ref="A689:I689"/>
    <mergeCell ref="A706:B706"/>
    <mergeCell ref="A709:B709"/>
    <mergeCell ref="A735:B735"/>
    <mergeCell ref="A750:B750"/>
    <mergeCell ref="A687:A688"/>
    <mergeCell ref="B687:B688"/>
    <mergeCell ref="C687:C688"/>
    <mergeCell ref="D687:F687"/>
    <mergeCell ref="G687:G688"/>
    <mergeCell ref="H687:H688"/>
    <mergeCell ref="A848:B848"/>
    <mergeCell ref="I774:I775"/>
    <mergeCell ref="A776:I776"/>
    <mergeCell ref="A795:B795"/>
    <mergeCell ref="A798:B798"/>
    <mergeCell ref="A833:B833"/>
    <mergeCell ref="A847:B847"/>
    <mergeCell ref="A774:A775"/>
    <mergeCell ref="B774:B775"/>
    <mergeCell ref="C774:C775"/>
    <mergeCell ref="D774:F774"/>
    <mergeCell ref="G774:G775"/>
    <mergeCell ref="H774:H775"/>
    <mergeCell ref="A869:C869"/>
    <mergeCell ref="B865:C865"/>
    <mergeCell ref="B866:C866"/>
    <mergeCell ref="B867:C867"/>
    <mergeCell ref="B868:C868"/>
    <mergeCell ref="A862:H862"/>
    <mergeCell ref="A871:H871"/>
    <mergeCell ref="A878:B878"/>
    <mergeCell ref="D863:F863"/>
    <mergeCell ref="G863:G864"/>
    <mergeCell ref="H863:H864"/>
    <mergeCell ref="A863:A864"/>
    <mergeCell ref="B863:C864"/>
    <mergeCell ref="A872:A873"/>
    <mergeCell ref="B872:C873"/>
    <mergeCell ref="D872:F872"/>
    <mergeCell ref="G872:G873"/>
    <mergeCell ref="H872:H873"/>
  </mergeCells>
  <pageMargins left="0.11811023622047245" right="0.11811023622047245" top="0.15748031496062992" bottom="0.15748031496062992" header="0.31496062992125984" footer="0.31496062992125984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Ясли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МЦ</dc:creator>
  <cp:lastModifiedBy>User_005621</cp:lastModifiedBy>
  <cp:lastPrinted>2021-06-07T06:51:14Z</cp:lastPrinted>
  <dcterms:created xsi:type="dcterms:W3CDTF">2010-09-29T09:10:17Z</dcterms:created>
  <dcterms:modified xsi:type="dcterms:W3CDTF">2025-03-25T10:25:36Z</dcterms:modified>
</cp:coreProperties>
</file>